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lsrvcdf" ContentType="image/jpe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drawings/drawing12.xml" ContentType="application/vnd.openxmlformats-officedocument.drawing+xml"/>
  <Override PartName="/xl/charts/chart14.xml" ContentType="application/vnd.openxmlformats-officedocument.drawingml.chart+xml"/>
  <Override PartName="/xl/drawings/drawing13.xml" ContentType="application/vnd.openxmlformats-officedocument.drawing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ichiganstate.sharepoint.com/sites/TNRC/Shared Documents/General/TNRC Trapline Files/"/>
    </mc:Choice>
  </mc:AlternateContent>
  <xr:revisionPtr revIDLastSave="0" documentId="8_{D1F772DC-2CCF-4C7D-A149-C64F91F0254A}" xr6:coauthVersionLast="47" xr6:coauthVersionMax="47" xr10:uidLastSave="{00000000-0000-0000-0000-000000000000}"/>
  <bookViews>
    <workbookView xWindow="-108" yWindow="-108" windowWidth="23256" windowHeight="12576" tabRatio="601" firstSheet="13" activeTab="13" xr2:uid="{00000000-000D-0000-FFFF-FFFF00000000}"/>
  </bookViews>
  <sheets>
    <sheet name="FieldCopy" sheetId="1" r:id="rId1"/>
    <sheet name="ave 25" sheetId="39" r:id="rId2"/>
    <sheet name="CM OFM" sheetId="43" r:id="rId3"/>
    <sheet name="AM BBM" sheetId="49" r:id="rId4"/>
    <sheet name="JB" sheetId="50" r:id="rId5"/>
    <sheet name="OBLR LAW" sheetId="51" r:id="rId6"/>
    <sheet name="GBM APB" sheetId="54" r:id="rId7"/>
    <sheet name="CBFW CFW" sheetId="53" r:id="rId8"/>
    <sheet name="LPTB GPTB" sheetId="55" r:id="rId9"/>
    <sheet name="SJS RBLR" sheetId="56" r:id="rId10"/>
    <sheet name="GFW CFF" sheetId="57" r:id="rId11"/>
    <sheet name="DWB" sheetId="59" r:id="rId12"/>
    <sheet name="PC" sheetId="60" r:id="rId13"/>
    <sheet name="SWD" sheetId="61" r:id="rId14"/>
  </sheets>
  <definedNames>
    <definedName name="HTML_CodePage" hidden="1">1252</definedName>
    <definedName name="HTML_Description" hidden="1">""</definedName>
    <definedName name="HTML_Email" hidden="1">""</definedName>
    <definedName name="HTML_Header" hidden="1">"Averages"</definedName>
    <definedName name="HTML_LastUpdate" hidden="1">"4/12/2000"</definedName>
    <definedName name="HTML_LineAfter" hidden="1">FALSE</definedName>
    <definedName name="HTML_LineBefore" hidden="1">FALSE</definedName>
    <definedName name="HTML_Name" hidden="1">"Laurie Johnson"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"C:\TNRC\WebPageFP\exavg.htm"</definedName>
    <definedName name="HTML_PathTemplate" hidden="1">"C:\TNRC\WebPageFP\00trapaverages.htm"</definedName>
    <definedName name="HTML_Title" hidden="1">""</definedName>
    <definedName name="_xlnm.Print_Area" localSheetId="0">FieldCopy!$A$1:$H$609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39" l="1"/>
  <c r="D5" i="61"/>
  <c r="D6" i="54"/>
  <c r="B28" i="39"/>
  <c r="C28" i="49"/>
  <c r="D8" i="43"/>
  <c r="C13" i="43"/>
  <c r="C32" i="43"/>
  <c r="C3" i="49"/>
  <c r="E11" i="53"/>
  <c r="E16" i="53"/>
  <c r="E25" i="53"/>
  <c r="G429" i="1"/>
  <c r="E23" i="39"/>
  <c r="D25" i="53"/>
  <c r="D5" i="54"/>
  <c r="G405" i="1"/>
  <c r="I22" i="39"/>
  <c r="D23" i="54"/>
  <c r="G478" i="1"/>
  <c r="I25" i="39"/>
  <c r="D26" i="54"/>
  <c r="G460" i="1"/>
  <c r="K24" i="39"/>
  <c r="E26" i="55"/>
  <c r="D11" i="55"/>
  <c r="E6" i="56"/>
  <c r="E9" i="56"/>
  <c r="G444" i="1"/>
  <c r="Q23" i="39"/>
  <c r="E25" i="56"/>
  <c r="E5" i="56"/>
  <c r="G401" i="1"/>
  <c r="F22" i="39"/>
  <c r="E24" i="57"/>
  <c r="D6" i="57"/>
  <c r="D5" i="57"/>
  <c r="D20" i="59"/>
  <c r="D27" i="59"/>
  <c r="D6" i="60"/>
  <c r="C6" i="60"/>
  <c r="C14" i="60"/>
  <c r="C22" i="60"/>
  <c r="U29" i="39"/>
  <c r="D31" i="60"/>
  <c r="U28" i="39"/>
  <c r="D30" i="60"/>
  <c r="G492" i="1"/>
  <c r="G579" i="1"/>
  <c r="U30" i="39"/>
  <c r="D32" i="60"/>
  <c r="G569" i="1"/>
  <c r="G555" i="1"/>
  <c r="G535" i="1"/>
  <c r="U27" i="39" s="1"/>
  <c r="D29" i="60" s="1"/>
  <c r="G515" i="1"/>
  <c r="U26" i="39" s="1"/>
  <c r="D28" i="60" s="1"/>
  <c r="G470" i="1"/>
  <c r="U24" i="39"/>
  <c r="D26" i="60"/>
  <c r="G446" i="1"/>
  <c r="D25" i="60"/>
  <c r="G420" i="1"/>
  <c r="D24" i="60"/>
  <c r="G394" i="1"/>
  <c r="D23" i="60"/>
  <c r="G368" i="1"/>
  <c r="U20" i="39"/>
  <c r="D22" i="60"/>
  <c r="G342" i="1"/>
  <c r="U19" i="39"/>
  <c r="D21" i="60"/>
  <c r="G315" i="1"/>
  <c r="D20" i="60"/>
  <c r="G288" i="1"/>
  <c r="D19" i="60"/>
  <c r="G261" i="1"/>
  <c r="G234" i="1"/>
  <c r="U15" i="39"/>
  <c r="D17" i="60"/>
  <c r="G207" i="1"/>
  <c r="U14" i="39"/>
  <c r="D16" i="60"/>
  <c r="G181" i="1"/>
  <c r="D14" i="60"/>
  <c r="G158" i="1"/>
  <c r="G136" i="1"/>
  <c r="G116" i="1"/>
  <c r="U10" i="39"/>
  <c r="D12" i="60"/>
  <c r="G97" i="1"/>
  <c r="U9" i="39"/>
  <c r="D11" i="60"/>
  <c r="G78" i="1"/>
  <c r="U8" i="39"/>
  <c r="D10" i="60"/>
  <c r="G59" i="1"/>
  <c r="U7" i="39"/>
  <c r="D9" i="60"/>
  <c r="G39" i="1"/>
  <c r="U6" i="39"/>
  <c r="D8" i="60"/>
  <c r="G29" i="1"/>
  <c r="D7" i="60"/>
  <c r="G21" i="1"/>
  <c r="E26" i="54"/>
  <c r="Q29" i="39"/>
  <c r="E31" i="56"/>
  <c r="Q28" i="39"/>
  <c r="E30" i="56"/>
  <c r="P28" i="39"/>
  <c r="D32" i="43"/>
  <c r="I29" i="39"/>
  <c r="D30" i="54"/>
  <c r="I28" i="39"/>
  <c r="D29" i="54"/>
  <c r="H29" i="39"/>
  <c r="C33" i="43"/>
  <c r="H28" i="39"/>
  <c r="G22" i="39"/>
  <c r="E24" i="53"/>
  <c r="G403" i="1"/>
  <c r="G21" i="39"/>
  <c r="E23" i="53"/>
  <c r="E25" i="57"/>
  <c r="D26" i="53"/>
  <c r="G187" i="1"/>
  <c r="F14" i="39"/>
  <c r="E16" i="57"/>
  <c r="G186" i="1"/>
  <c r="B14" i="39"/>
  <c r="C14" i="49"/>
  <c r="J5" i="39"/>
  <c r="D7" i="57"/>
  <c r="G173" i="1"/>
  <c r="S13" i="39"/>
  <c r="D15" i="59"/>
  <c r="S14" i="39"/>
  <c r="D16" i="59"/>
  <c r="G526" i="1"/>
  <c r="G573" i="1"/>
  <c r="G575" i="1"/>
  <c r="G577" i="1"/>
  <c r="G578" i="1"/>
  <c r="A29" i="39"/>
  <c r="C31" i="56"/>
  <c r="A30" i="39"/>
  <c r="C32" i="56"/>
  <c r="M30" i="39"/>
  <c r="G548" i="1"/>
  <c r="S28" i="39"/>
  <c r="D30" i="59"/>
  <c r="G528" i="1"/>
  <c r="S27" i="39"/>
  <c r="D29" i="59" s="1"/>
  <c r="G507" i="1"/>
  <c r="S26" i="39" s="1"/>
  <c r="D28" i="59" s="1"/>
  <c r="G485" i="1"/>
  <c r="G462" i="1"/>
  <c r="S24" i="39"/>
  <c r="D26" i="59"/>
  <c r="G438" i="1"/>
  <c r="S23" i="39"/>
  <c r="D25" i="59"/>
  <c r="G412" i="1"/>
  <c r="S22" i="39"/>
  <c r="D24" i="59"/>
  <c r="G386" i="1"/>
  <c r="S21" i="39"/>
  <c r="D23" i="59"/>
  <c r="G360" i="1"/>
  <c r="N20" i="39"/>
  <c r="D22" i="55"/>
  <c r="G334" i="1"/>
  <c r="S19" i="39"/>
  <c r="D21" i="59"/>
  <c r="G307" i="1"/>
  <c r="S18" i="39"/>
  <c r="G280" i="1"/>
  <c r="S17" i="39"/>
  <c r="D19" i="59"/>
  <c r="G253" i="1"/>
  <c r="S16" i="39"/>
  <c r="G226" i="1"/>
  <c r="S15" i="39"/>
  <c r="D17" i="59"/>
  <c r="G150" i="1"/>
  <c r="S12" i="39"/>
  <c r="D14" i="59"/>
  <c r="G127" i="1"/>
  <c r="S11" i="39"/>
  <c r="D13" i="59"/>
  <c r="G108" i="1"/>
  <c r="S10" i="39"/>
  <c r="D12" i="59"/>
  <c r="G89" i="1"/>
  <c r="S9" i="39"/>
  <c r="D11" i="59"/>
  <c r="G70" i="1"/>
  <c r="S8" i="39"/>
  <c r="D10" i="59"/>
  <c r="G51" i="1"/>
  <c r="G96" i="1"/>
  <c r="R9" i="39"/>
  <c r="D11" i="56"/>
  <c r="G95" i="1"/>
  <c r="Q9" i="39"/>
  <c r="G94" i="1"/>
  <c r="P9" i="39"/>
  <c r="D13" i="43"/>
  <c r="G93" i="1"/>
  <c r="G92" i="1"/>
  <c r="G91" i="1"/>
  <c r="G90" i="1"/>
  <c r="C9" i="39"/>
  <c r="E10" i="54"/>
  <c r="G88" i="1"/>
  <c r="G86" i="1"/>
  <c r="I9" i="39"/>
  <c r="G84" i="1"/>
  <c r="G83" i="1"/>
  <c r="E9" i="39"/>
  <c r="D11" i="53"/>
  <c r="G287" i="1"/>
  <c r="R17" i="39"/>
  <c r="G135" i="1"/>
  <c r="R11" i="39"/>
  <c r="D13" i="56"/>
  <c r="G134" i="1"/>
  <c r="Q11" i="39"/>
  <c r="G133" i="1"/>
  <c r="P11" i="39"/>
  <c r="D15" i="43"/>
  <c r="G132" i="1"/>
  <c r="G131" i="1"/>
  <c r="L11" i="39"/>
  <c r="G130" i="1"/>
  <c r="J11" i="39"/>
  <c r="D13" i="57"/>
  <c r="G129" i="1"/>
  <c r="H11" i="39"/>
  <c r="G128" i="1"/>
  <c r="C11" i="39"/>
  <c r="E12" i="54"/>
  <c r="G126" i="1"/>
  <c r="N11" i="39"/>
  <c r="G124" i="1"/>
  <c r="I11" i="39"/>
  <c r="D12" i="54"/>
  <c r="G122" i="1"/>
  <c r="G11" i="39"/>
  <c r="E13" i="53"/>
  <c r="G121" i="1"/>
  <c r="E11" i="39"/>
  <c r="D13" i="53"/>
  <c r="G115" i="1"/>
  <c r="R10" i="39"/>
  <c r="G114" i="1"/>
  <c r="Q10" i="39"/>
  <c r="E12" i="56"/>
  <c r="G113" i="1"/>
  <c r="P10" i="39"/>
  <c r="D14" i="43"/>
  <c r="G112" i="1"/>
  <c r="L10" i="39"/>
  <c r="G111" i="1"/>
  <c r="J10" i="39"/>
  <c r="D12" i="57"/>
  <c r="G110" i="1"/>
  <c r="H10" i="39"/>
  <c r="C14" i="43"/>
  <c r="G109" i="1"/>
  <c r="C10" i="39"/>
  <c r="E11" i="54"/>
  <c r="G107" i="1"/>
  <c r="N10" i="39"/>
  <c r="D12" i="55"/>
  <c r="G105" i="1"/>
  <c r="I10" i="39"/>
  <c r="G103" i="1"/>
  <c r="G10" i="39"/>
  <c r="E12" i="53"/>
  <c r="G102" i="1"/>
  <c r="E10" i="39"/>
  <c r="G531" i="1"/>
  <c r="D29" i="51" s="1"/>
  <c r="G530" i="1"/>
  <c r="H27" i="39" s="1"/>
  <c r="G529" i="1"/>
  <c r="C27" i="39" s="1"/>
  <c r="E28" i="54" s="1"/>
  <c r="G163" i="1"/>
  <c r="G164" i="1"/>
  <c r="F13" i="39"/>
  <c r="E15" i="57"/>
  <c r="G166" i="1"/>
  <c r="E13" i="39"/>
  <c r="G167" i="1"/>
  <c r="G13" i="39"/>
  <c r="E15" i="53"/>
  <c r="G169" i="1"/>
  <c r="I13" i="39"/>
  <c r="G171" i="1"/>
  <c r="K13" i="39"/>
  <c r="E15" i="55"/>
  <c r="G172" i="1"/>
  <c r="N13" i="39"/>
  <c r="G174" i="1"/>
  <c r="C13" i="39"/>
  <c r="E14" i="54"/>
  <c r="G175" i="1"/>
  <c r="H13" i="39"/>
  <c r="G176" i="1"/>
  <c r="L13" i="39"/>
  <c r="G177" i="1"/>
  <c r="O13" i="39"/>
  <c r="G178" i="1"/>
  <c r="P13" i="39"/>
  <c r="D17" i="43"/>
  <c r="G179" i="1"/>
  <c r="Q13" i="39"/>
  <c r="G180" i="1"/>
  <c r="R13" i="39"/>
  <c r="D15" i="56"/>
  <c r="G534" i="1"/>
  <c r="R27" i="39" s="1"/>
  <c r="G533" i="1"/>
  <c r="Q27" i="39"/>
  <c r="E29" i="56"/>
  <c r="G532" i="1"/>
  <c r="P27" i="39" s="1"/>
  <c r="D31" i="43" s="1"/>
  <c r="G524" i="1"/>
  <c r="G522" i="1"/>
  <c r="I27" i="39" s="1"/>
  <c r="D28" i="54" s="1"/>
  <c r="G520" i="1"/>
  <c r="B27" i="39"/>
  <c r="C27" i="49" s="1"/>
  <c r="G193" i="1"/>
  <c r="G10" i="1"/>
  <c r="G11" i="1"/>
  <c r="G17" i="1"/>
  <c r="G479" i="1"/>
  <c r="G406" i="1"/>
  <c r="G432" i="1"/>
  <c r="G380" i="1"/>
  <c r="G328" i="1"/>
  <c r="G354" i="1"/>
  <c r="G547" i="1"/>
  <c r="G501" i="1"/>
  <c r="G247" i="1"/>
  <c r="G274" i="1"/>
  <c r="G301" i="1"/>
  <c r="G148" i="1"/>
  <c r="A28" i="39"/>
  <c r="C30" i="55"/>
  <c r="A27" i="39"/>
  <c r="C28" i="54"/>
  <c r="A26" i="39"/>
  <c r="B30" i="43"/>
  <c r="A25" i="39"/>
  <c r="C27" i="51"/>
  <c r="A24" i="39"/>
  <c r="M24" i="39"/>
  <c r="A23" i="39"/>
  <c r="C25" i="57"/>
  <c r="A22" i="39"/>
  <c r="C24" i="59"/>
  <c r="A21" i="39"/>
  <c r="C23" i="55"/>
  <c r="A20" i="39"/>
  <c r="C22" i="56"/>
  <c r="A19" i="39"/>
  <c r="C21" i="56"/>
  <c r="A18" i="39"/>
  <c r="C20" i="56"/>
  <c r="A17" i="39"/>
  <c r="M17" i="39"/>
  <c r="A16" i="39"/>
  <c r="C17" i="54"/>
  <c r="A15" i="39"/>
  <c r="C17" i="55"/>
  <c r="A14" i="39"/>
  <c r="C16" i="59"/>
  <c r="A13" i="39"/>
  <c r="C15" i="53"/>
  <c r="A12" i="39"/>
  <c r="C14" i="57"/>
  <c r="A11" i="39"/>
  <c r="C12" i="54"/>
  <c r="A10" i="39"/>
  <c r="C12" i="51"/>
  <c r="A9" i="39"/>
  <c r="C12" i="50"/>
  <c r="A8" i="39"/>
  <c r="C10" i="53"/>
  <c r="A7" i="39"/>
  <c r="B7" i="49"/>
  <c r="A6" i="39"/>
  <c r="B6" i="49"/>
  <c r="A5" i="39"/>
  <c r="B9" i="43"/>
  <c r="A4" i="39"/>
  <c r="B8" i="43"/>
  <c r="A3" i="39"/>
  <c r="C6" i="50"/>
  <c r="G141" i="1"/>
  <c r="G38" i="1"/>
  <c r="Q6" i="39"/>
  <c r="G33" i="1"/>
  <c r="I6" i="39"/>
  <c r="D7" i="54"/>
  <c r="G28" i="1"/>
  <c r="Q5" i="39"/>
  <c r="E7" i="56"/>
  <c r="G27" i="1"/>
  <c r="P5" i="39"/>
  <c r="D9" i="43"/>
  <c r="G25" i="1"/>
  <c r="G18" i="1"/>
  <c r="G19" i="1"/>
  <c r="G20" i="1"/>
  <c r="G37" i="1"/>
  <c r="P6" i="39"/>
  <c r="D10" i="43"/>
  <c r="G36" i="1"/>
  <c r="J6" i="39"/>
  <c r="G48" i="1"/>
  <c r="I7" i="39"/>
  <c r="D8" i="54"/>
  <c r="G52" i="1"/>
  <c r="C7" i="39"/>
  <c r="E8" i="54"/>
  <c r="G54" i="1"/>
  <c r="J7" i="39"/>
  <c r="D9" i="57"/>
  <c r="G57" i="1"/>
  <c r="Q7" i="39"/>
  <c r="G56" i="1"/>
  <c r="P7" i="39"/>
  <c r="D11" i="43"/>
  <c r="G65" i="1"/>
  <c r="G8" i="39"/>
  <c r="E10" i="53"/>
  <c r="G64" i="1"/>
  <c r="E8" i="39"/>
  <c r="D10" i="53"/>
  <c r="G67" i="1"/>
  <c r="I8" i="39"/>
  <c r="G69" i="1"/>
  <c r="N8" i="39"/>
  <c r="D10" i="55"/>
  <c r="G71" i="1"/>
  <c r="C8" i="39"/>
  <c r="E9" i="54"/>
  <c r="G72" i="1"/>
  <c r="H8" i="39"/>
  <c r="C12" i="43"/>
  <c r="G74" i="1"/>
  <c r="L8" i="39"/>
  <c r="E10" i="51"/>
  <c r="G73" i="1"/>
  <c r="J8" i="39"/>
  <c r="G76" i="1"/>
  <c r="Q8" i="39"/>
  <c r="E10" i="56"/>
  <c r="G77" i="1"/>
  <c r="R8" i="39"/>
  <c r="D10" i="56"/>
  <c r="G75" i="1"/>
  <c r="E11" i="51"/>
  <c r="G144" i="1"/>
  <c r="G12" i="39"/>
  <c r="E14" i="53"/>
  <c r="G143" i="1"/>
  <c r="E12" i="39"/>
  <c r="G146" i="1"/>
  <c r="I12" i="39"/>
  <c r="G149" i="1"/>
  <c r="N12" i="39"/>
  <c r="G151" i="1"/>
  <c r="C12" i="39"/>
  <c r="E13" i="54"/>
  <c r="G153" i="1"/>
  <c r="L12" i="39"/>
  <c r="E14" i="51"/>
  <c r="G154" i="1"/>
  <c r="O12" i="39"/>
  <c r="D14" i="51"/>
  <c r="G152" i="1"/>
  <c r="H12" i="39"/>
  <c r="C16" i="43"/>
  <c r="G156" i="1"/>
  <c r="Q12" i="39"/>
  <c r="G157" i="1"/>
  <c r="R12" i="39"/>
  <c r="D14" i="56"/>
  <c r="G155" i="1"/>
  <c r="P12" i="39"/>
  <c r="D16" i="43"/>
  <c r="G190" i="1"/>
  <c r="G14" i="39"/>
  <c r="G189" i="1"/>
  <c r="E14" i="39"/>
  <c r="D16" i="53"/>
  <c r="G192" i="1"/>
  <c r="I14" i="39"/>
  <c r="D15" i="54"/>
  <c r="G198" i="1"/>
  <c r="N14" i="39"/>
  <c r="G197" i="1"/>
  <c r="K14" i="39"/>
  <c r="G200" i="1"/>
  <c r="C14" i="39"/>
  <c r="E15" i="54"/>
  <c r="G202" i="1"/>
  <c r="L14" i="39"/>
  <c r="G203" i="1"/>
  <c r="O14" i="39"/>
  <c r="G201" i="1"/>
  <c r="H14" i="39"/>
  <c r="G205" i="1"/>
  <c r="Q14" i="39"/>
  <c r="E16" i="56"/>
  <c r="G206" i="1"/>
  <c r="R14" i="39"/>
  <c r="D16" i="56"/>
  <c r="G204" i="1"/>
  <c r="P14" i="39"/>
  <c r="D18" i="43"/>
  <c r="G214" i="1"/>
  <c r="F15" i="39"/>
  <c r="E17" i="57"/>
  <c r="G212" i="1"/>
  <c r="B15" i="39"/>
  <c r="C15" i="49"/>
  <c r="G217" i="1"/>
  <c r="G15" i="39"/>
  <c r="E17" i="53"/>
  <c r="G216" i="1"/>
  <c r="E15" i="39"/>
  <c r="G219" i="1"/>
  <c r="I15" i="39"/>
  <c r="G222" i="1"/>
  <c r="T15" i="39"/>
  <c r="D18" i="50"/>
  <c r="G225" i="1"/>
  <c r="N15" i="39"/>
  <c r="G224" i="1"/>
  <c r="K15" i="39"/>
  <c r="E17" i="55"/>
  <c r="G227" i="1"/>
  <c r="C15" i="39"/>
  <c r="G229" i="1"/>
  <c r="L15" i="39"/>
  <c r="G230" i="1"/>
  <c r="O15" i="39"/>
  <c r="G228" i="1"/>
  <c r="H15" i="39"/>
  <c r="G232" i="1"/>
  <c r="Q15" i="39"/>
  <c r="G233" i="1"/>
  <c r="R15" i="39"/>
  <c r="D17" i="56"/>
  <c r="G231" i="1"/>
  <c r="P15" i="39"/>
  <c r="D19" i="43"/>
  <c r="G240" i="1"/>
  <c r="D16" i="39"/>
  <c r="G241" i="1"/>
  <c r="F16" i="39"/>
  <c r="G239" i="1"/>
  <c r="B16" i="39"/>
  <c r="G244" i="1"/>
  <c r="G16" i="39"/>
  <c r="G243" i="1"/>
  <c r="E16" i="39"/>
  <c r="G246" i="1"/>
  <c r="I16" i="39"/>
  <c r="G249" i="1"/>
  <c r="T16" i="39"/>
  <c r="G252" i="1"/>
  <c r="N16" i="39"/>
  <c r="G251" i="1"/>
  <c r="K16" i="39"/>
  <c r="G254" i="1"/>
  <c r="C16" i="39"/>
  <c r="G256" i="1"/>
  <c r="L16" i="39"/>
  <c r="G257" i="1"/>
  <c r="O16" i="39"/>
  <c r="G255" i="1"/>
  <c r="H16" i="39"/>
  <c r="G259" i="1"/>
  <c r="Q16" i="39"/>
  <c r="G260" i="1"/>
  <c r="R16" i="39"/>
  <c r="G258" i="1"/>
  <c r="P16" i="39"/>
  <c r="G267" i="1"/>
  <c r="D17" i="39"/>
  <c r="G268" i="1"/>
  <c r="F17" i="39"/>
  <c r="G266" i="1"/>
  <c r="B17" i="39"/>
  <c r="C17" i="49"/>
  <c r="G271" i="1"/>
  <c r="G17" i="39"/>
  <c r="E19" i="53"/>
  <c r="G270" i="1"/>
  <c r="E17" i="39"/>
  <c r="G273" i="1"/>
  <c r="I17" i="39"/>
  <c r="G276" i="1"/>
  <c r="T17" i="39"/>
  <c r="G279" i="1"/>
  <c r="N17" i="39"/>
  <c r="D19" i="55"/>
  <c r="G278" i="1"/>
  <c r="K17" i="39"/>
  <c r="G281" i="1"/>
  <c r="C17" i="39"/>
  <c r="E18" i="54"/>
  <c r="G283" i="1"/>
  <c r="L17" i="39"/>
  <c r="G284" i="1"/>
  <c r="O17" i="39"/>
  <c r="G282" i="1"/>
  <c r="H17" i="39"/>
  <c r="C21" i="43"/>
  <c r="G286" i="1"/>
  <c r="Q17" i="39"/>
  <c r="G285" i="1"/>
  <c r="P17" i="39"/>
  <c r="D21" i="43"/>
  <c r="G294" i="1"/>
  <c r="D18" i="39"/>
  <c r="G295" i="1"/>
  <c r="F18" i="39"/>
  <c r="G293" i="1"/>
  <c r="B18" i="39"/>
  <c r="C18" i="49"/>
  <c r="G298" i="1"/>
  <c r="G18" i="39"/>
  <c r="E20" i="53"/>
  <c r="G297" i="1"/>
  <c r="E18" i="39"/>
  <c r="D20" i="53"/>
  <c r="G300" i="1"/>
  <c r="I18" i="39"/>
  <c r="G303" i="1"/>
  <c r="T18" i="39"/>
  <c r="G306" i="1"/>
  <c r="N18" i="39"/>
  <c r="G305" i="1"/>
  <c r="K18" i="39"/>
  <c r="E20" i="55"/>
  <c r="G308" i="1"/>
  <c r="C18" i="39"/>
  <c r="E19" i="54"/>
  <c r="G310" i="1"/>
  <c r="L18" i="39"/>
  <c r="G311" i="1"/>
  <c r="O18" i="39"/>
  <c r="D20" i="51"/>
  <c r="G309" i="1"/>
  <c r="H18" i="39"/>
  <c r="G313" i="1"/>
  <c r="Q18" i="39"/>
  <c r="E20" i="56"/>
  <c r="G314" i="1"/>
  <c r="R18" i="39"/>
  <c r="G312" i="1"/>
  <c r="P18" i="39"/>
  <c r="D22" i="43"/>
  <c r="G321" i="1"/>
  <c r="D19" i="39"/>
  <c r="G322" i="1"/>
  <c r="F19" i="39"/>
  <c r="E21" i="57"/>
  <c r="G320" i="1"/>
  <c r="B19" i="39"/>
  <c r="C19" i="49"/>
  <c r="G325" i="1"/>
  <c r="G19" i="39"/>
  <c r="E21" i="53"/>
  <c r="G324" i="1"/>
  <c r="E19" i="39"/>
  <c r="D21" i="53"/>
  <c r="G327" i="1"/>
  <c r="I19" i="39"/>
  <c r="D20" i="54"/>
  <c r="G330" i="1"/>
  <c r="T19" i="39"/>
  <c r="G333" i="1"/>
  <c r="N19" i="39"/>
  <c r="G332" i="1"/>
  <c r="K19" i="39"/>
  <c r="E21" i="55"/>
  <c r="G335" i="1"/>
  <c r="C19" i="39"/>
  <c r="G337" i="1"/>
  <c r="L19" i="39"/>
  <c r="G338" i="1"/>
  <c r="O19" i="39"/>
  <c r="D21" i="51"/>
  <c r="G336" i="1"/>
  <c r="H19" i="39"/>
  <c r="C23" i="43"/>
  <c r="G340" i="1"/>
  <c r="Q19" i="39"/>
  <c r="G341" i="1"/>
  <c r="R19" i="39"/>
  <c r="G339" i="1"/>
  <c r="P19" i="39"/>
  <c r="D23" i="43"/>
  <c r="G347" i="1"/>
  <c r="D20" i="39"/>
  <c r="D20" i="49"/>
  <c r="G348" i="1"/>
  <c r="F20" i="39"/>
  <c r="E22" i="57"/>
  <c r="G346" i="1"/>
  <c r="B20" i="39"/>
  <c r="C20" i="49"/>
  <c r="G351" i="1"/>
  <c r="G20" i="39"/>
  <c r="E22" i="53"/>
  <c r="G350" i="1"/>
  <c r="G353" i="1"/>
  <c r="I20" i="39"/>
  <c r="G356" i="1"/>
  <c r="T20" i="39"/>
  <c r="G359" i="1"/>
  <c r="G358" i="1"/>
  <c r="K20" i="39"/>
  <c r="E22" i="55"/>
  <c r="G361" i="1"/>
  <c r="C20" i="39"/>
  <c r="E21" i="54"/>
  <c r="G363" i="1"/>
  <c r="L20" i="39"/>
  <c r="E22" i="51"/>
  <c r="G364" i="1"/>
  <c r="O20" i="39"/>
  <c r="G362" i="1"/>
  <c r="H20" i="39"/>
  <c r="G366" i="1"/>
  <c r="Q20" i="39"/>
  <c r="G367" i="1"/>
  <c r="R20" i="39"/>
  <c r="G365" i="1"/>
  <c r="P20" i="39"/>
  <c r="D24" i="43"/>
  <c r="G374" i="1"/>
  <c r="D21" i="39"/>
  <c r="G375" i="1"/>
  <c r="F21" i="39"/>
  <c r="G373" i="1"/>
  <c r="B21" i="39"/>
  <c r="C21" i="49"/>
  <c r="G377" i="1"/>
  <c r="E21" i="39"/>
  <c r="D23" i="53"/>
  <c r="G379" i="1"/>
  <c r="I21" i="39"/>
  <c r="G382" i="1"/>
  <c r="T21" i="39"/>
  <c r="D24" i="50"/>
  <c r="G385" i="1"/>
  <c r="N21" i="39"/>
  <c r="G384" i="1"/>
  <c r="K21" i="39"/>
  <c r="G387" i="1"/>
  <c r="C21" i="39"/>
  <c r="E22" i="54"/>
  <c r="G389" i="1"/>
  <c r="L21" i="39"/>
  <c r="E23" i="51"/>
  <c r="G390" i="1"/>
  <c r="O21" i="39"/>
  <c r="G388" i="1"/>
  <c r="H21" i="39"/>
  <c r="G392" i="1"/>
  <c r="Q21" i="39"/>
  <c r="E23" i="56"/>
  <c r="G393" i="1"/>
  <c r="R21" i="39"/>
  <c r="G391" i="1"/>
  <c r="P21" i="39"/>
  <c r="D25" i="43"/>
  <c r="G400" i="1"/>
  <c r="D22" i="39"/>
  <c r="D22" i="49"/>
  <c r="G399" i="1"/>
  <c r="B22" i="39"/>
  <c r="C22" i="49"/>
  <c r="E22" i="39"/>
  <c r="D24" i="53"/>
  <c r="G408" i="1"/>
  <c r="T22" i="39"/>
  <c r="G411" i="1"/>
  <c r="N22" i="39"/>
  <c r="D24" i="55"/>
  <c r="G410" i="1"/>
  <c r="K22" i="39"/>
  <c r="E24" i="55"/>
  <c r="G413" i="1"/>
  <c r="C22" i="39"/>
  <c r="G415" i="1"/>
  <c r="L22" i="39"/>
  <c r="G416" i="1"/>
  <c r="O22" i="39"/>
  <c r="G414" i="1"/>
  <c r="H22" i="39"/>
  <c r="C26" i="43"/>
  <c r="G418" i="1"/>
  <c r="Q22" i="39"/>
  <c r="G419" i="1"/>
  <c r="R22" i="39"/>
  <c r="G417" i="1"/>
  <c r="P22" i="39"/>
  <c r="D26" i="43"/>
  <c r="G426" i="1"/>
  <c r="D23" i="39"/>
  <c r="G427" i="1"/>
  <c r="G425" i="1"/>
  <c r="B23" i="39"/>
  <c r="C23" i="49"/>
  <c r="G434" i="1"/>
  <c r="T23" i="39"/>
  <c r="G431" i="1"/>
  <c r="I23" i="39"/>
  <c r="D24" i="54"/>
  <c r="G437" i="1"/>
  <c r="N23" i="39"/>
  <c r="D25" i="55"/>
  <c r="G436" i="1"/>
  <c r="K23" i="39"/>
  <c r="E25" i="55"/>
  <c r="G439" i="1"/>
  <c r="C23" i="39"/>
  <c r="G441" i="1"/>
  <c r="L23" i="39"/>
  <c r="E25" i="51"/>
  <c r="G442" i="1"/>
  <c r="O23" i="39"/>
  <c r="D25" i="51"/>
  <c r="G440" i="1"/>
  <c r="H23" i="39"/>
  <c r="C27" i="43"/>
  <c r="G445" i="1"/>
  <c r="R23" i="39"/>
  <c r="G443" i="1"/>
  <c r="P23" i="39"/>
  <c r="D27" i="43"/>
  <c r="G452" i="1"/>
  <c r="D24" i="39"/>
  <c r="G451" i="1"/>
  <c r="B24" i="39"/>
  <c r="C24" i="49"/>
  <c r="G454" i="1"/>
  <c r="G456" i="1"/>
  <c r="I24" i="39"/>
  <c r="D25" i="54"/>
  <c r="G458" i="1"/>
  <c r="T24" i="39"/>
  <c r="D27" i="50"/>
  <c r="G461" i="1"/>
  <c r="N24" i="39"/>
  <c r="D26" i="55"/>
  <c r="G463" i="1"/>
  <c r="C24" i="39"/>
  <c r="G465" i="1"/>
  <c r="L24" i="39"/>
  <c r="G466" i="1"/>
  <c r="O24" i="39"/>
  <c r="G464" i="1"/>
  <c r="H24" i="39"/>
  <c r="G468" i="1"/>
  <c r="Q24" i="39"/>
  <c r="G469" i="1"/>
  <c r="R24" i="39"/>
  <c r="G467" i="1"/>
  <c r="P24" i="39"/>
  <c r="D28" i="43"/>
  <c r="G491" i="1"/>
  <c r="Q25" i="39"/>
  <c r="E27" i="56"/>
  <c r="R25" i="39"/>
  <c r="D27" i="56"/>
  <c r="G490" i="1"/>
  <c r="P25" i="39"/>
  <c r="D29" i="43"/>
  <c r="G488" i="1"/>
  <c r="E27" i="51"/>
  <c r="G489" i="1"/>
  <c r="O25" i="39"/>
  <c r="G487" i="1"/>
  <c r="H25" i="39"/>
  <c r="G486" i="1"/>
  <c r="G484" i="1"/>
  <c r="N25" i="39"/>
  <c r="G483" i="1"/>
  <c r="K25" i="39"/>
  <c r="E27" i="55"/>
  <c r="G481" i="1"/>
  <c r="D28" i="50"/>
  <c r="G476" i="1"/>
  <c r="G475" i="1"/>
  <c r="B25" i="39"/>
  <c r="C25" i="49"/>
  <c r="G513" i="1"/>
  <c r="Q26" i="39" s="1"/>
  <c r="G514" i="1"/>
  <c r="R26" i="39"/>
  <c r="G512" i="1"/>
  <c r="P26" i="39"/>
  <c r="D30" i="43" s="1"/>
  <c r="G510" i="1"/>
  <c r="G511" i="1"/>
  <c r="O26" i="39" s="1"/>
  <c r="D28" i="51" s="1"/>
  <c r="G509" i="1"/>
  <c r="H26" i="39" s="1"/>
  <c r="G508" i="1"/>
  <c r="C26" i="39" s="1"/>
  <c r="E27" i="54" s="1"/>
  <c r="G506" i="1"/>
  <c r="G505" i="1"/>
  <c r="N26" i="39" s="1"/>
  <c r="G503" i="1"/>
  <c r="T26" i="39" s="1"/>
  <c r="D29" i="50" s="1"/>
  <c r="G500" i="1"/>
  <c r="I26" i="39" s="1"/>
  <c r="G498" i="1"/>
  <c r="B26" i="39"/>
  <c r="C26" i="49" s="1"/>
  <c r="G553" i="1"/>
  <c r="G554" i="1"/>
  <c r="G552" i="1"/>
  <c r="G551" i="1"/>
  <c r="G550" i="1"/>
  <c r="G549" i="1"/>
  <c r="G546" i="1"/>
  <c r="G544" i="1"/>
  <c r="G542" i="1"/>
  <c r="G540" i="1"/>
  <c r="G567" i="1"/>
  <c r="G568" i="1"/>
  <c r="G566" i="1"/>
  <c r="G565" i="1"/>
  <c r="G564" i="1"/>
  <c r="G562" i="1"/>
  <c r="G560" i="1"/>
  <c r="B29" i="39"/>
  <c r="C29" i="49"/>
  <c r="G220" i="1"/>
  <c r="G213" i="1"/>
  <c r="G195" i="1"/>
  <c r="G45" i="1"/>
  <c r="G46" i="1"/>
  <c r="G55" i="1"/>
  <c r="G50" i="1"/>
  <c r="G58" i="1"/>
  <c r="G35" i="1"/>
  <c r="G53" i="1"/>
  <c r="M3" i="39"/>
  <c r="M4" i="39"/>
  <c r="B3" i="49"/>
  <c r="C25" i="51"/>
  <c r="C11" i="59"/>
  <c r="C29" i="50"/>
  <c r="C28" i="56"/>
  <c r="C28" i="57"/>
  <c r="B26" i="49"/>
  <c r="M15" i="39"/>
  <c r="C30" i="51"/>
  <c r="C24" i="51"/>
  <c r="C33" i="50"/>
  <c r="B30" i="49"/>
  <c r="B15" i="49"/>
  <c r="C31" i="54"/>
  <c r="C23" i="50"/>
  <c r="C32" i="57"/>
  <c r="M23" i="39"/>
  <c r="C25" i="56"/>
  <c r="C17" i="51"/>
  <c r="C29" i="57"/>
  <c r="C29" i="51"/>
  <c r="M29" i="39"/>
  <c r="B19" i="43"/>
  <c r="C29" i="59"/>
  <c r="C9" i="51"/>
  <c r="C31" i="53"/>
  <c r="C8" i="54"/>
  <c r="C17" i="59"/>
  <c r="C14" i="50"/>
  <c r="C29" i="56"/>
  <c r="B27" i="43"/>
  <c r="C9" i="59"/>
  <c r="C31" i="51"/>
  <c r="B23" i="49"/>
  <c r="C9" i="57"/>
  <c r="B11" i="43"/>
  <c r="C31" i="57"/>
  <c r="B31" i="43"/>
  <c r="C31" i="60"/>
  <c r="C23" i="60"/>
  <c r="C15" i="60"/>
  <c r="C7" i="60"/>
  <c r="C31" i="59"/>
  <c r="C10" i="54"/>
  <c r="C29" i="60"/>
  <c r="C21" i="60"/>
  <c r="C13" i="60"/>
  <c r="C5" i="60"/>
  <c r="C30" i="60"/>
  <c r="C26" i="50"/>
  <c r="C24" i="54"/>
  <c r="C25" i="59"/>
  <c r="C28" i="60"/>
  <c r="C20" i="60"/>
  <c r="C12" i="60"/>
  <c r="B17" i="49"/>
  <c r="C27" i="60"/>
  <c r="C19" i="60"/>
  <c r="C11" i="60"/>
  <c r="C26" i="60"/>
  <c r="C18" i="60"/>
  <c r="C25" i="53"/>
  <c r="C19" i="59"/>
  <c r="C25" i="60"/>
  <c r="C17" i="60"/>
  <c r="C9" i="60"/>
  <c r="C10" i="60"/>
  <c r="C32" i="50"/>
  <c r="C11" i="55"/>
  <c r="C25" i="55"/>
  <c r="C32" i="60"/>
  <c r="C24" i="60"/>
  <c r="C16" i="60"/>
  <c r="C8" i="60"/>
  <c r="J9" i="39"/>
  <c r="P8" i="39"/>
  <c r="D12" i="43"/>
  <c r="U13" i="39"/>
  <c r="D15" i="60"/>
  <c r="C32" i="51"/>
  <c r="C32" i="53"/>
  <c r="C32" i="59"/>
  <c r="B34" i="43"/>
  <c r="C32" i="55"/>
  <c r="C31" i="55"/>
  <c r="C30" i="54"/>
  <c r="B29" i="49"/>
  <c r="B33" i="43"/>
  <c r="C30" i="57"/>
  <c r="C31" i="50"/>
  <c r="C30" i="50"/>
  <c r="C29" i="55"/>
  <c r="B27" i="49"/>
  <c r="C29" i="53"/>
  <c r="M27" i="39"/>
  <c r="C28" i="59"/>
  <c r="C26" i="54"/>
  <c r="C27" i="53"/>
  <c r="C27" i="56"/>
  <c r="C27" i="55"/>
  <c r="C25" i="54"/>
  <c r="C26" i="53"/>
  <c r="C24" i="57"/>
  <c r="M22" i="39"/>
  <c r="C23" i="53"/>
  <c r="M21" i="39"/>
  <c r="C23" i="57"/>
  <c r="C22" i="55"/>
  <c r="B24" i="43"/>
  <c r="C22" i="57"/>
  <c r="C21" i="57"/>
  <c r="C22" i="50"/>
  <c r="C21" i="55"/>
  <c r="C21" i="51"/>
  <c r="M19" i="39"/>
  <c r="C21" i="59"/>
  <c r="B23" i="43"/>
  <c r="B19" i="49"/>
  <c r="C21" i="53"/>
  <c r="C20" i="54"/>
  <c r="B22" i="43"/>
  <c r="B21" i="43"/>
  <c r="C17" i="57"/>
  <c r="C18" i="50"/>
  <c r="C17" i="56"/>
  <c r="C17" i="53"/>
  <c r="C16" i="54"/>
  <c r="B18" i="43"/>
  <c r="M14" i="39"/>
  <c r="C16" i="57"/>
  <c r="C15" i="57"/>
  <c r="B13" i="49"/>
  <c r="B12" i="49"/>
  <c r="C14" i="56"/>
  <c r="C14" i="51"/>
  <c r="B16" i="43"/>
  <c r="B15" i="43"/>
  <c r="C13" i="53"/>
  <c r="C13" i="51"/>
  <c r="C13" i="57"/>
  <c r="M11" i="39"/>
  <c r="C13" i="59"/>
  <c r="C13" i="55"/>
  <c r="C13" i="56"/>
  <c r="B11" i="49"/>
  <c r="C12" i="56"/>
  <c r="B8" i="49"/>
  <c r="C11" i="50"/>
  <c r="C10" i="56"/>
  <c r="M7" i="39"/>
  <c r="C9" i="56"/>
  <c r="C10" i="50"/>
  <c r="C9" i="55"/>
  <c r="C9" i="53"/>
  <c r="B10" i="43"/>
  <c r="C8" i="53"/>
  <c r="C7" i="54"/>
  <c r="C7" i="59"/>
  <c r="B5" i="49"/>
  <c r="C6" i="57"/>
  <c r="C6" i="56"/>
  <c r="C5" i="56"/>
  <c r="C18" i="57"/>
  <c r="C5" i="53"/>
  <c r="C18" i="51"/>
  <c r="B14" i="43"/>
  <c r="C5" i="51"/>
  <c r="C5" i="55"/>
  <c r="M16" i="39"/>
  <c r="C12" i="55"/>
  <c r="C18" i="59"/>
  <c r="C4" i="54"/>
  <c r="B7" i="43"/>
  <c r="C5" i="59"/>
  <c r="C18" i="55"/>
  <c r="C18" i="53"/>
  <c r="B10" i="49"/>
  <c r="C15" i="59"/>
  <c r="C26" i="57"/>
  <c r="C26" i="51"/>
  <c r="C10" i="55"/>
  <c r="C29" i="54"/>
  <c r="B32" i="43"/>
  <c r="B20" i="43"/>
  <c r="C25" i="50"/>
  <c r="B17" i="43"/>
  <c r="C14" i="55"/>
  <c r="B18" i="49"/>
  <c r="M18" i="39"/>
  <c r="C15" i="55"/>
  <c r="C26" i="55"/>
  <c r="B28" i="43"/>
  <c r="B9" i="49"/>
  <c r="C27" i="57"/>
  <c r="C24" i="55"/>
  <c r="C16" i="56"/>
  <c r="C22" i="54"/>
  <c r="C6" i="54"/>
  <c r="C8" i="59"/>
  <c r="C21" i="50"/>
  <c r="B4" i="49"/>
  <c r="C6" i="51"/>
  <c r="C8" i="55"/>
  <c r="C12" i="53"/>
  <c r="C16" i="53"/>
  <c r="C20" i="59"/>
  <c r="B26" i="43"/>
  <c r="C28" i="51"/>
  <c r="C22" i="59"/>
  <c r="M28" i="39"/>
  <c r="C24" i="53"/>
  <c r="C20" i="53"/>
  <c r="C15" i="56"/>
  <c r="C28" i="55"/>
  <c r="C21" i="54"/>
  <c r="C7" i="56"/>
  <c r="M26" i="39"/>
  <c r="C19" i="56"/>
  <c r="C28" i="50"/>
  <c r="B29" i="43"/>
  <c r="C15" i="54"/>
  <c r="C16" i="51"/>
  <c r="C23" i="56"/>
  <c r="B21" i="49"/>
  <c r="C8" i="51"/>
  <c r="C20" i="57"/>
  <c r="C6" i="59"/>
  <c r="C8" i="50"/>
  <c r="C15" i="51"/>
  <c r="B25" i="49"/>
  <c r="C16" i="50"/>
  <c r="B13" i="43"/>
  <c r="B20" i="49"/>
  <c r="C26" i="59"/>
  <c r="C10" i="57"/>
  <c r="C22" i="51"/>
  <c r="C19" i="50"/>
  <c r="C30" i="56"/>
  <c r="C6" i="53"/>
  <c r="C7" i="51"/>
  <c r="C14" i="54"/>
  <c r="M12" i="39"/>
  <c r="C27" i="54"/>
  <c r="C8" i="57"/>
  <c r="C19" i="54"/>
  <c r="C27" i="59"/>
  <c r="C11" i="56"/>
  <c r="C11" i="53"/>
  <c r="C11" i="51"/>
  <c r="C19" i="57"/>
  <c r="C12" i="59"/>
  <c r="M13" i="39"/>
  <c r="C24" i="50"/>
  <c r="M10" i="39"/>
  <c r="C12" i="57"/>
  <c r="C14" i="53"/>
  <c r="C15" i="50"/>
  <c r="C19" i="51"/>
  <c r="C7" i="55"/>
  <c r="C27" i="50"/>
  <c r="M8" i="39"/>
  <c r="C10" i="51"/>
  <c r="B24" i="49"/>
  <c r="M20" i="39"/>
  <c r="C24" i="56"/>
  <c r="C18" i="56"/>
  <c r="C23" i="54"/>
  <c r="C13" i="54"/>
  <c r="M5" i="39"/>
  <c r="C20" i="55"/>
  <c r="C9" i="50"/>
  <c r="C28" i="53"/>
  <c r="M25" i="39"/>
  <c r="C20" i="50"/>
  <c r="C19" i="55"/>
  <c r="C17" i="50"/>
  <c r="C5" i="54"/>
  <c r="C7" i="53"/>
  <c r="C8" i="56"/>
  <c r="C11" i="54"/>
  <c r="C13" i="50"/>
  <c r="C6" i="55"/>
  <c r="C7" i="50"/>
  <c r="B12" i="43"/>
  <c r="C14" i="59"/>
  <c r="B16" i="49"/>
  <c r="C22" i="53"/>
  <c r="C26" i="56"/>
  <c r="C30" i="59"/>
  <c r="C18" i="54"/>
  <c r="B25" i="43"/>
  <c r="C7" i="57"/>
  <c r="M9" i="39"/>
  <c r="C23" i="51"/>
  <c r="C23" i="59"/>
  <c r="C10" i="59"/>
  <c r="C9" i="54"/>
  <c r="B22" i="49"/>
  <c r="C30" i="53"/>
  <c r="B28" i="49"/>
  <c r="C20" i="51"/>
  <c r="C11" i="57"/>
  <c r="C19" i="53"/>
  <c r="C16" i="55"/>
  <c r="B14" i="49"/>
  <c r="M6" i="39"/>
  <c r="C5" i="57"/>
  <c r="S20" i="39"/>
  <c r="D22" i="59"/>
</calcChain>
</file>

<file path=xl/sharedStrings.xml><?xml version="1.0" encoding="utf-8"?>
<sst xmlns="http://schemas.openxmlformats.org/spreadsheetml/2006/main" count="847" uniqueCount="102">
  <si>
    <t>2025 TNRC Trapline</t>
  </si>
  <si>
    <t>GrowVeg.com</t>
  </si>
  <si>
    <t>http://www.uniprot.org/taxonomy/214292</t>
  </si>
  <si>
    <t># denotes trap placement date</t>
  </si>
  <si>
    <r>
      <t>!</t>
    </r>
    <r>
      <rPr>
        <sz val="16"/>
        <rFont val="Arial"/>
        <family val="2"/>
      </rPr>
      <t xml:space="preserve"> denotes trap taken down</t>
    </r>
  </si>
  <si>
    <t xml:space="preserve">                                  Repetitions</t>
  </si>
  <si>
    <t>Codling Moth</t>
  </si>
  <si>
    <t>Green Fruitworm</t>
  </si>
  <si>
    <t>AVG</t>
  </si>
  <si>
    <t>Apple</t>
  </si>
  <si>
    <t>GFW</t>
  </si>
  <si>
    <t>#</t>
  </si>
  <si>
    <t>RBLR</t>
  </si>
  <si>
    <t>George Rock, NCSU</t>
  </si>
  <si>
    <t>Photo: NY State Ag Experiment Station</t>
  </si>
  <si>
    <t>Grapes</t>
  </si>
  <si>
    <t>GBM</t>
  </si>
  <si>
    <t>OFM</t>
  </si>
  <si>
    <t>Red Banded Leafroller</t>
  </si>
  <si>
    <t>Japanese Beetle</t>
  </si>
  <si>
    <t>PC</t>
  </si>
  <si>
    <t>https://psuwineandgrapes.wordpress.com/2014/08/01/planning-for-grape-berry-moth-in-august/</t>
  </si>
  <si>
    <t>http://www.tfrec.wsu.edu/pages/opm/OFM</t>
  </si>
  <si>
    <t>Oriental Fruit Moth</t>
  </si>
  <si>
    <t>Grape Berry Moth</t>
  </si>
  <si>
    <t>Tom Murray</t>
  </si>
  <si>
    <t>APB</t>
  </si>
  <si>
    <t>American Plum Borer</t>
  </si>
  <si>
    <t>Cranberry Fruitworm</t>
  </si>
  <si>
    <t>https://bugguide.net/node/view/757197</t>
  </si>
  <si>
    <t>Repetitions</t>
  </si>
  <si>
    <t>Bberrys</t>
  </si>
  <si>
    <t>CBFW</t>
  </si>
  <si>
    <t>CFW</t>
  </si>
  <si>
    <t>Cherry Fruitworm</t>
  </si>
  <si>
    <t>Lesser Peach Tree Borer</t>
  </si>
  <si>
    <t>http://jenny.tfrec.wsu.edu/opm/displaySpecies.php?pn=30</t>
  </si>
  <si>
    <t>http://www.omafra.gov.on.ca/IPM/english/apples/insects/san-jose-scale.html</t>
  </si>
  <si>
    <t>Cherry</t>
  </si>
  <si>
    <t>LPTB</t>
  </si>
  <si>
    <t>http://jenny.tfrec.wsu.edu/opm/displaySpecies.php?pn=490</t>
  </si>
  <si>
    <t>DWB</t>
  </si>
  <si>
    <t>CM</t>
  </si>
  <si>
    <t>LAW</t>
  </si>
  <si>
    <t>Lesser Apple Worm</t>
  </si>
  <si>
    <t>San Jose Scale</t>
  </si>
  <si>
    <t>SJS</t>
  </si>
  <si>
    <t>https://utahpests.usu.edu/ipm/ornamental-pest-guide/arthropods/wood-borers/greater-peachtree-borer</t>
  </si>
  <si>
    <t xml:space="preserve"> CBFW  M</t>
  </si>
  <si>
    <t>Greater Peach Tree Borer</t>
  </si>
  <si>
    <t>http://jenny.tfrec.wsu.edu/opm/displaySpecies.php?pn=140</t>
  </si>
  <si>
    <t>Cherry Fruit Fly</t>
  </si>
  <si>
    <t xml:space="preserve">   GBM M</t>
  </si>
  <si>
    <t>http://bb.bluesticker.com/pests-and-diseases-of-concern-not-in-bc/</t>
  </si>
  <si>
    <t>CM  M</t>
  </si>
  <si>
    <t xml:space="preserve"> OFM  M</t>
  </si>
  <si>
    <t>Apple Maggot</t>
  </si>
  <si>
    <t>Blueberry Maggot</t>
  </si>
  <si>
    <t>http://www.offthegridnews.com/wp-content/uploads/2015/09/japanese-beetle-reddit.jpg</t>
  </si>
  <si>
    <t>Obliquebanded Leafroller</t>
  </si>
  <si>
    <t xml:space="preserve">    CM M</t>
  </si>
  <si>
    <t xml:space="preserve">  OFM  M</t>
  </si>
  <si>
    <t xml:space="preserve">  CBFW M</t>
  </si>
  <si>
    <t xml:space="preserve">     OFM  M</t>
  </si>
  <si>
    <t>OBLR</t>
  </si>
  <si>
    <t xml:space="preserve">   OFM M</t>
  </si>
  <si>
    <t>Maggots</t>
  </si>
  <si>
    <t>CFF</t>
  </si>
  <si>
    <t>CBFW M</t>
  </si>
  <si>
    <t>GBM M</t>
  </si>
  <si>
    <t>GPTB</t>
  </si>
  <si>
    <t>CM M</t>
  </si>
  <si>
    <t>OFM M</t>
  </si>
  <si>
    <t>AM</t>
  </si>
  <si>
    <t>RC</t>
  </si>
  <si>
    <t>Field</t>
  </si>
  <si>
    <t>JB</t>
  </si>
  <si>
    <t xml:space="preserve"> OFM M</t>
  </si>
  <si>
    <t>BM</t>
  </si>
  <si>
    <t xml:space="preserve"> </t>
  </si>
  <si>
    <t>!</t>
  </si>
  <si>
    <t>BBM</t>
  </si>
  <si>
    <t>Date</t>
  </si>
  <si>
    <t>apple maggot (AM)</t>
  </si>
  <si>
    <t>blueberry maggot (BBM)</t>
  </si>
  <si>
    <t>Japanese beetle (JB)</t>
  </si>
  <si>
    <t>lesser apple worm (LAW)</t>
  </si>
  <si>
    <t>oblique-banded leafroller (OBLR)</t>
  </si>
  <si>
    <t>grape berry moth (GBM)</t>
  </si>
  <si>
    <t>American plum borer (APB)</t>
  </si>
  <si>
    <t>Cranberry fruitworm (CBFW)</t>
  </si>
  <si>
    <t>Cherry fruitworm (CFW)</t>
  </si>
  <si>
    <t>greater peachtree borer (GPTB)</t>
  </si>
  <si>
    <t>San Jose scale (SJS)</t>
  </si>
  <si>
    <t>red-banded leafroller (RBLR)</t>
  </si>
  <si>
    <t>green fruitworm (GFW)</t>
  </si>
  <si>
    <t>cherry fruit fly (CFF)</t>
  </si>
  <si>
    <t>dogwood borer (DWB)</t>
  </si>
  <si>
    <t>plum curculio (PC)</t>
  </si>
  <si>
    <t>SWD</t>
  </si>
  <si>
    <t>spotted wing drosophila (SWD)</t>
  </si>
  <si>
    <t>Photo source: Russell IPM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</si>
</sst>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;[Red]0.0"/>
  </numFmts>
  <fonts count="2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i/>
      <sz val="16"/>
      <name val="Arial"/>
      <family val="2"/>
    </font>
    <font>
      <b/>
      <u/>
      <sz val="16"/>
      <name val="Arial"/>
      <family val="2"/>
    </font>
    <font>
      <b/>
      <i/>
      <sz val="16"/>
      <name val="Arial"/>
      <family val="2"/>
    </font>
    <font>
      <b/>
      <sz val="7.5"/>
      <name val="Arial"/>
      <family val="2"/>
    </font>
    <font>
      <sz val="14"/>
      <name val="Arial"/>
      <family val="2"/>
    </font>
    <font>
      <sz val="14"/>
      <color rgb="FF222222"/>
      <name val="Arial"/>
      <family val="2"/>
    </font>
    <font>
      <sz val="12"/>
      <color rgb="FF333333"/>
      <name val="Arial"/>
      <family val="2"/>
    </font>
    <font>
      <i/>
      <sz val="9"/>
      <color rgb="FF333333"/>
      <name val="Arial"/>
      <family val="2"/>
    </font>
    <font>
      <b/>
      <sz val="11"/>
      <color rgb="FF717171"/>
      <name val="Lucida Sans Unicode"/>
      <family val="2"/>
    </font>
    <font>
      <sz val="7.5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747474"/>
      <name val="Arial"/>
      <family val="2"/>
    </font>
    <font>
      <b/>
      <sz val="16"/>
      <color theme="1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0" fontId="0" fillId="0" borderId="1" xfId="0" applyBorder="1"/>
    <xf numFmtId="0" fontId="1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14" fontId="6" fillId="0" borderId="0" xfId="0" applyNumberFormat="1" applyFont="1"/>
    <xf numFmtId="0" fontId="7" fillId="0" borderId="0" xfId="0" applyFont="1" applyAlignment="1">
      <alignment horizontal="center"/>
    </xf>
    <xf numFmtId="0" fontId="7" fillId="0" borderId="0" xfId="0" applyFont="1"/>
    <xf numFmtId="14" fontId="5" fillId="2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4" fontId="6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5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164" fontId="6" fillId="0" borderId="0" xfId="0" applyNumberFormat="1" applyFont="1"/>
    <xf numFmtId="0" fontId="6" fillId="0" borderId="8" xfId="0" applyFont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4" fontId="5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3" fillId="0" borderId="0" xfId="1" applyAlignment="1" applyProtection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0" fillId="0" borderId="0" xfId="0" applyFont="1"/>
    <xf numFmtId="0" fontId="18" fillId="0" borderId="0" xfId="0" applyFont="1"/>
    <xf numFmtId="164" fontId="11" fillId="0" borderId="0" xfId="0" applyNumberFormat="1" applyFont="1" applyAlignment="1">
      <alignment horizontal="center"/>
    </xf>
    <xf numFmtId="0" fontId="11" fillId="0" borderId="0" xfId="0" applyFont="1"/>
    <xf numFmtId="2" fontId="11" fillId="0" borderId="0" xfId="0" applyNumberFormat="1" applyFont="1"/>
    <xf numFmtId="164" fontId="11" fillId="0" borderId="0" xfId="0" applyNumberFormat="1" applyFont="1"/>
    <xf numFmtId="164" fontId="0" fillId="0" borderId="1" xfId="0" applyNumberFormat="1" applyBorder="1" applyAlignment="1">
      <alignment horizontal="center"/>
    </xf>
    <xf numFmtId="14" fontId="1" fillId="2" borderId="5" xfId="0" applyNumberFormat="1" applyFont="1" applyFill="1" applyBorder="1" applyAlignment="1">
      <alignment horizontal="center"/>
    </xf>
    <xf numFmtId="164" fontId="19" fillId="5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1" xfId="0" applyFont="1" applyBorder="1"/>
    <xf numFmtId="0" fontId="5" fillId="0" borderId="1" xfId="0" applyFont="1" applyBorder="1"/>
    <xf numFmtId="0" fontId="6" fillId="0" borderId="4" xfId="0" applyFont="1" applyBorder="1"/>
    <xf numFmtId="0" fontId="5" fillId="3" borderId="1" xfId="0" applyFont="1" applyFill="1" applyBorder="1" applyAlignment="1">
      <alignment horizontal="center"/>
    </xf>
    <xf numFmtId="0" fontId="5" fillId="0" borderId="4" xfId="0" applyFont="1" applyBorder="1"/>
    <xf numFmtId="164" fontId="5" fillId="0" borderId="1" xfId="0" applyNumberFormat="1" applyFont="1" applyBorder="1"/>
    <xf numFmtId="14" fontId="5" fillId="3" borderId="1" xfId="0" applyNumberFormat="1" applyFont="1" applyFill="1" applyBorder="1" applyAlignment="1">
      <alignment horizontal="center"/>
    </xf>
    <xf numFmtId="0" fontId="11" fillId="3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14" fontId="11" fillId="3" borderId="0" xfId="0" applyNumberFormat="1" applyFont="1" applyFill="1" applyAlignment="1">
      <alignment horizontal="center"/>
    </xf>
    <xf numFmtId="14" fontId="4" fillId="2" borderId="0" xfId="0" applyNumberFormat="1" applyFont="1" applyFill="1" applyAlignment="1">
      <alignment horizontal="center"/>
    </xf>
    <xf numFmtId="14" fontId="4" fillId="0" borderId="0" xfId="0" applyNumberFormat="1" applyFont="1" applyAlignment="1">
      <alignment horizontal="center"/>
    </xf>
    <xf numFmtId="14" fontId="0" fillId="0" borderId="0" xfId="0" applyNumberFormat="1"/>
    <xf numFmtId="0" fontId="20" fillId="0" borderId="0" xfId="0" applyFont="1"/>
    <xf numFmtId="0" fontId="0" fillId="0" borderId="9" xfId="0" applyBorder="1"/>
    <xf numFmtId="0" fontId="0" fillId="0" borderId="0" xfId="0" applyAlignment="1"/>
    <xf numFmtId="0" fontId="2" fillId="0" borderId="0" xfId="0" applyFont="1" applyAlignme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Oriental Fruit Moth (OFM) - 2025</a:t>
            </a:r>
          </a:p>
        </c:rich>
      </c:tx>
      <c:layout>
        <c:manualLayout>
          <c:xMode val="edge"/>
          <c:yMode val="edge"/>
          <c:x val="0.35356716774039609"/>
          <c:y val="4.7846889952153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018369874085537"/>
          <c:y val="0.13752513970626437"/>
          <c:w val="0.7952387657182467"/>
          <c:h val="0.6879124439588592"/>
        </c:manualLayout>
      </c:layout>
      <c:lineChart>
        <c:grouping val="standard"/>
        <c:varyColors val="0"/>
        <c:ser>
          <c:idx val="0"/>
          <c:order val="0"/>
          <c:tx>
            <c:strRef>
              <c:f>'CM OFM'!$D$6</c:f>
              <c:strCache>
                <c:ptCount val="1"/>
                <c:pt idx="0">
                  <c:v>OFM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'CM OFM'!$B$8:$B$34</c:f>
              <c:numCache>
                <c:formatCode>m/d/yyyy</c:formatCode>
                <c:ptCount val="27"/>
                <c:pt idx="0">
                  <c:v>45754</c:v>
                </c:pt>
                <c:pt idx="1">
                  <c:v>45761</c:v>
                </c:pt>
                <c:pt idx="2">
                  <c:v>45768</c:v>
                </c:pt>
                <c:pt idx="3">
                  <c:v>45775</c:v>
                </c:pt>
                <c:pt idx="4">
                  <c:v>45782</c:v>
                </c:pt>
                <c:pt idx="5">
                  <c:v>45789</c:v>
                </c:pt>
                <c:pt idx="6">
                  <c:v>45796</c:v>
                </c:pt>
                <c:pt idx="7">
                  <c:v>45803</c:v>
                </c:pt>
                <c:pt idx="8">
                  <c:v>45810</c:v>
                </c:pt>
                <c:pt idx="9">
                  <c:v>45817</c:v>
                </c:pt>
                <c:pt idx="10">
                  <c:v>45824</c:v>
                </c:pt>
                <c:pt idx="11">
                  <c:v>45831</c:v>
                </c:pt>
                <c:pt idx="12">
                  <c:v>45838</c:v>
                </c:pt>
                <c:pt idx="13">
                  <c:v>45845</c:v>
                </c:pt>
                <c:pt idx="14">
                  <c:v>45852</c:v>
                </c:pt>
                <c:pt idx="15">
                  <c:v>45859</c:v>
                </c:pt>
                <c:pt idx="16">
                  <c:v>45866</c:v>
                </c:pt>
                <c:pt idx="17">
                  <c:v>45873</c:v>
                </c:pt>
                <c:pt idx="18">
                  <c:v>45880</c:v>
                </c:pt>
                <c:pt idx="19">
                  <c:v>45887</c:v>
                </c:pt>
                <c:pt idx="20">
                  <c:v>45894</c:v>
                </c:pt>
                <c:pt idx="21">
                  <c:v>45901</c:v>
                </c:pt>
                <c:pt idx="22">
                  <c:v>45908</c:v>
                </c:pt>
                <c:pt idx="23">
                  <c:v>45915</c:v>
                </c:pt>
                <c:pt idx="24">
                  <c:v>45922</c:v>
                </c:pt>
                <c:pt idx="25">
                  <c:v>45929</c:v>
                </c:pt>
                <c:pt idx="26">
                  <c:v>45936</c:v>
                </c:pt>
              </c:numCache>
            </c:numRef>
          </c:cat>
          <c:val>
            <c:numRef>
              <c:f>'CM OFM'!$D$8:$D$34</c:f>
              <c:numCache>
                <c:formatCode>0.0;[Red]0.0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2.6666666666666665</c:v>
                </c:pt>
                <c:pt idx="4">
                  <c:v>14.666666666666666</c:v>
                </c:pt>
                <c:pt idx="5">
                  <c:v>42.666666666666664</c:v>
                </c:pt>
                <c:pt idx="6">
                  <c:v>51.333333333333336</c:v>
                </c:pt>
                <c:pt idx="7">
                  <c:v>10</c:v>
                </c:pt>
                <c:pt idx="8">
                  <c:v>1</c:v>
                </c:pt>
                <c:pt idx="9">
                  <c:v>9</c:v>
                </c:pt>
                <c:pt idx="10">
                  <c:v>12.333333333333334</c:v>
                </c:pt>
                <c:pt idx="11">
                  <c:v>18</c:v>
                </c:pt>
                <c:pt idx="12">
                  <c:v>20.7</c:v>
                </c:pt>
                <c:pt idx="13">
                  <c:v>9.3333333333333339</c:v>
                </c:pt>
                <c:pt idx="14">
                  <c:v>6</c:v>
                </c:pt>
                <c:pt idx="15">
                  <c:v>5.333333333333333</c:v>
                </c:pt>
                <c:pt idx="16">
                  <c:v>1</c:v>
                </c:pt>
                <c:pt idx="17">
                  <c:v>5.333333333333333</c:v>
                </c:pt>
                <c:pt idx="18">
                  <c:v>6</c:v>
                </c:pt>
                <c:pt idx="19">
                  <c:v>3.6666666666666665</c:v>
                </c:pt>
                <c:pt idx="20">
                  <c:v>4.666666666666667</c:v>
                </c:pt>
                <c:pt idx="21">
                  <c:v>2.3333333333333335</c:v>
                </c:pt>
                <c:pt idx="22">
                  <c:v>3.6666666666666665</c:v>
                </c:pt>
                <c:pt idx="23">
                  <c:v>5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75-44B9-84F5-6FD3D7943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7820079"/>
        <c:axId val="1"/>
      </c:lineChart>
      <c:dateAx>
        <c:axId val="75782007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/d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7"/>
        <c:majorTimeUnit val="days"/>
      </c:dateAx>
      <c:valAx>
        <c:axId val="1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Average # Moths/ Trap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7820079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Greater Peachtree Borer (GPTB) - TNRC 2025</a:t>
            </a:r>
          </a:p>
        </c:rich>
      </c:tx>
      <c:layout>
        <c:manualLayout>
          <c:xMode val="edge"/>
          <c:yMode val="edge"/>
          <c:x val="0.34659601667438628"/>
          <c:y val="6.074766355140186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267044916088785"/>
          <c:y val="3.5545171339563864E-2"/>
          <c:w val="0.78598960844180188"/>
          <c:h val="0.78155248117349829"/>
        </c:manualLayout>
      </c:layout>
      <c:lineChart>
        <c:grouping val="standard"/>
        <c:varyColors val="0"/>
        <c:ser>
          <c:idx val="0"/>
          <c:order val="0"/>
          <c:tx>
            <c:strRef>
              <c:f>'LPTB GPTB'!$E$4</c:f>
              <c:strCache>
                <c:ptCount val="1"/>
                <c:pt idx="0">
                  <c:v>GPTB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cat>
            <c:numRef>
              <c:f>'LPTB GPTB'!$C$5:$C$32</c:f>
              <c:numCache>
                <c:formatCode>m/d/yyyy</c:formatCode>
                <c:ptCount val="28"/>
                <c:pt idx="0">
                  <c:v>45747</c:v>
                </c:pt>
                <c:pt idx="1">
                  <c:v>45754</c:v>
                </c:pt>
                <c:pt idx="2">
                  <c:v>45761</c:v>
                </c:pt>
                <c:pt idx="3">
                  <c:v>45768</c:v>
                </c:pt>
                <c:pt idx="4">
                  <c:v>45775</c:v>
                </c:pt>
                <c:pt idx="5">
                  <c:v>45782</c:v>
                </c:pt>
                <c:pt idx="6">
                  <c:v>45789</c:v>
                </c:pt>
                <c:pt idx="7">
                  <c:v>45796</c:v>
                </c:pt>
                <c:pt idx="8">
                  <c:v>45803</c:v>
                </c:pt>
                <c:pt idx="9">
                  <c:v>45810</c:v>
                </c:pt>
                <c:pt idx="10">
                  <c:v>45817</c:v>
                </c:pt>
                <c:pt idx="11">
                  <c:v>45824</c:v>
                </c:pt>
                <c:pt idx="12">
                  <c:v>45831</c:v>
                </c:pt>
                <c:pt idx="13">
                  <c:v>45838</c:v>
                </c:pt>
                <c:pt idx="14">
                  <c:v>45845</c:v>
                </c:pt>
                <c:pt idx="15">
                  <c:v>45852</c:v>
                </c:pt>
                <c:pt idx="16">
                  <c:v>45859</c:v>
                </c:pt>
                <c:pt idx="17">
                  <c:v>45866</c:v>
                </c:pt>
                <c:pt idx="18">
                  <c:v>45873</c:v>
                </c:pt>
                <c:pt idx="19">
                  <c:v>45880</c:v>
                </c:pt>
                <c:pt idx="20">
                  <c:v>45887</c:v>
                </c:pt>
                <c:pt idx="21">
                  <c:v>45894</c:v>
                </c:pt>
                <c:pt idx="22">
                  <c:v>45901</c:v>
                </c:pt>
                <c:pt idx="23">
                  <c:v>45908</c:v>
                </c:pt>
                <c:pt idx="24">
                  <c:v>45915</c:v>
                </c:pt>
                <c:pt idx="25">
                  <c:v>45922</c:v>
                </c:pt>
                <c:pt idx="26">
                  <c:v>45929</c:v>
                </c:pt>
                <c:pt idx="27">
                  <c:v>45936</c:v>
                </c:pt>
              </c:numCache>
            </c:numRef>
          </c:cat>
          <c:val>
            <c:numRef>
              <c:f>'LPTB GPTB'!$E$5:$E$32</c:f>
              <c:numCache>
                <c:formatCode>General</c:formatCode>
                <c:ptCount val="28"/>
                <c:pt idx="9">
                  <c:v>0</c:v>
                </c:pt>
                <c:pt idx="10">
                  <c:v>2</c:v>
                </c:pt>
                <c:pt idx="11">
                  <c:v>1.6</c:v>
                </c:pt>
                <c:pt idx="12">
                  <c:v>3</c:v>
                </c:pt>
                <c:pt idx="13">
                  <c:v>3.7</c:v>
                </c:pt>
                <c:pt idx="14">
                  <c:v>3.6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5.3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C8-47EA-81B6-F2E3362E71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918336"/>
        <c:axId val="1"/>
      </c:lineChart>
      <c:dateAx>
        <c:axId val="776918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</c:dateAx>
      <c:valAx>
        <c:axId val="1"/>
        <c:scaling>
          <c:orientation val="minMax"/>
          <c:max val="4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Average # Moths/ Trap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76918336"/>
        <c:crosses val="autoZero"/>
        <c:crossBetween val="between"/>
        <c:majorUnit val="5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84028755936299"/>
          <c:y val="3.2576730906495363E-2"/>
          <c:w val="0.77623971490367227"/>
          <c:h val="0.7969403182203938"/>
        </c:manualLayout>
      </c:layout>
      <c:lineChart>
        <c:grouping val="standard"/>
        <c:varyColors val="0"/>
        <c:ser>
          <c:idx val="0"/>
          <c:order val="0"/>
          <c:tx>
            <c:strRef>
              <c:f>'SJS RBLR'!$D$4</c:f>
              <c:strCache>
                <c:ptCount val="1"/>
                <c:pt idx="0">
                  <c:v>SJS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'SJS RBLR'!$C$5:$C$32</c:f>
              <c:numCache>
                <c:formatCode>m/d/yyyy</c:formatCode>
                <c:ptCount val="28"/>
                <c:pt idx="0">
                  <c:v>45747</c:v>
                </c:pt>
                <c:pt idx="1">
                  <c:v>45754</c:v>
                </c:pt>
                <c:pt idx="2">
                  <c:v>45761</c:v>
                </c:pt>
                <c:pt idx="3">
                  <c:v>45768</c:v>
                </c:pt>
                <c:pt idx="4">
                  <c:v>45775</c:v>
                </c:pt>
                <c:pt idx="5">
                  <c:v>45782</c:v>
                </c:pt>
                <c:pt idx="6">
                  <c:v>45789</c:v>
                </c:pt>
                <c:pt idx="7">
                  <c:v>45796</c:v>
                </c:pt>
                <c:pt idx="8">
                  <c:v>45803</c:v>
                </c:pt>
                <c:pt idx="9">
                  <c:v>45810</c:v>
                </c:pt>
                <c:pt idx="10">
                  <c:v>45817</c:v>
                </c:pt>
                <c:pt idx="11">
                  <c:v>45824</c:v>
                </c:pt>
                <c:pt idx="12">
                  <c:v>45831</c:v>
                </c:pt>
                <c:pt idx="13">
                  <c:v>45838</c:v>
                </c:pt>
                <c:pt idx="14">
                  <c:v>45845</c:v>
                </c:pt>
                <c:pt idx="15">
                  <c:v>45852</c:v>
                </c:pt>
                <c:pt idx="16">
                  <c:v>45859</c:v>
                </c:pt>
                <c:pt idx="17">
                  <c:v>45866</c:v>
                </c:pt>
                <c:pt idx="18">
                  <c:v>45873</c:v>
                </c:pt>
                <c:pt idx="19">
                  <c:v>45880</c:v>
                </c:pt>
                <c:pt idx="20">
                  <c:v>45887</c:v>
                </c:pt>
                <c:pt idx="21">
                  <c:v>45894</c:v>
                </c:pt>
                <c:pt idx="22">
                  <c:v>45901</c:v>
                </c:pt>
                <c:pt idx="23">
                  <c:v>45908</c:v>
                </c:pt>
                <c:pt idx="24">
                  <c:v>45915</c:v>
                </c:pt>
                <c:pt idx="25">
                  <c:v>45922</c:v>
                </c:pt>
                <c:pt idx="26">
                  <c:v>45929</c:v>
                </c:pt>
                <c:pt idx="27">
                  <c:v>45936</c:v>
                </c:pt>
              </c:numCache>
            </c:numRef>
          </c:cat>
          <c:val>
            <c:numRef>
              <c:f>'SJS RBLR'!$D$5:$D$32</c:f>
              <c:numCache>
                <c:formatCode>General</c:formatCode>
                <c:ptCount val="28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1.3</c:v>
                </c:pt>
                <c:pt idx="15">
                  <c:v>10.3</c:v>
                </c:pt>
                <c:pt idx="16">
                  <c:v>39.6</c:v>
                </c:pt>
                <c:pt idx="17">
                  <c:v>71.3</c:v>
                </c:pt>
                <c:pt idx="18">
                  <c:v>25.6</c:v>
                </c:pt>
                <c:pt idx="19">
                  <c:v>75.3</c:v>
                </c:pt>
                <c:pt idx="20">
                  <c:v>15.6</c:v>
                </c:pt>
                <c:pt idx="21">
                  <c:v>3.6</c:v>
                </c:pt>
                <c:pt idx="22">
                  <c:v>0</c:v>
                </c:pt>
                <c:pt idx="23">
                  <c:v>0.6</c:v>
                </c:pt>
                <c:pt idx="24">
                  <c:v>30.3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69-4320-AD1E-6FE57662BAC9}"/>
            </c:ext>
          </c:extLst>
        </c:ser>
        <c:ser>
          <c:idx val="1"/>
          <c:order val="1"/>
          <c:tx>
            <c:strRef>
              <c:f>'SJS RBLR'!$E$4</c:f>
              <c:strCache>
                <c:ptCount val="1"/>
                <c:pt idx="0">
                  <c:v>RBLR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'SJS RBLR'!$C$5:$C$32</c:f>
              <c:numCache>
                <c:formatCode>m/d/yyyy</c:formatCode>
                <c:ptCount val="28"/>
                <c:pt idx="0">
                  <c:v>45747</c:v>
                </c:pt>
                <c:pt idx="1">
                  <c:v>45754</c:v>
                </c:pt>
                <c:pt idx="2">
                  <c:v>45761</c:v>
                </c:pt>
                <c:pt idx="3">
                  <c:v>45768</c:v>
                </c:pt>
                <c:pt idx="4">
                  <c:v>45775</c:v>
                </c:pt>
                <c:pt idx="5">
                  <c:v>45782</c:v>
                </c:pt>
                <c:pt idx="6">
                  <c:v>45789</c:v>
                </c:pt>
                <c:pt idx="7">
                  <c:v>45796</c:v>
                </c:pt>
                <c:pt idx="8">
                  <c:v>45803</c:v>
                </c:pt>
                <c:pt idx="9">
                  <c:v>45810</c:v>
                </c:pt>
                <c:pt idx="10">
                  <c:v>45817</c:v>
                </c:pt>
                <c:pt idx="11">
                  <c:v>45824</c:v>
                </c:pt>
                <c:pt idx="12">
                  <c:v>45831</c:v>
                </c:pt>
                <c:pt idx="13">
                  <c:v>45838</c:v>
                </c:pt>
                <c:pt idx="14">
                  <c:v>45845</c:v>
                </c:pt>
                <c:pt idx="15">
                  <c:v>45852</c:v>
                </c:pt>
                <c:pt idx="16">
                  <c:v>45859</c:v>
                </c:pt>
                <c:pt idx="17">
                  <c:v>45866</c:v>
                </c:pt>
                <c:pt idx="18">
                  <c:v>45873</c:v>
                </c:pt>
                <c:pt idx="19">
                  <c:v>45880</c:v>
                </c:pt>
                <c:pt idx="20">
                  <c:v>45887</c:v>
                </c:pt>
                <c:pt idx="21">
                  <c:v>45894</c:v>
                </c:pt>
                <c:pt idx="22">
                  <c:v>45901</c:v>
                </c:pt>
                <c:pt idx="23">
                  <c:v>45908</c:v>
                </c:pt>
                <c:pt idx="24">
                  <c:v>45915</c:v>
                </c:pt>
                <c:pt idx="25">
                  <c:v>45922</c:v>
                </c:pt>
                <c:pt idx="26">
                  <c:v>45929</c:v>
                </c:pt>
                <c:pt idx="27">
                  <c:v>45936</c:v>
                </c:pt>
              </c:numCache>
            </c:numRef>
          </c:cat>
          <c:val>
            <c:numRef>
              <c:f>'SJS RBLR'!$E$5:$E$32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7</c:v>
                </c:pt>
                <c:pt idx="3">
                  <c:v>51.3</c:v>
                </c:pt>
                <c:pt idx="4">
                  <c:v>89</c:v>
                </c:pt>
                <c:pt idx="5">
                  <c:v>88</c:v>
                </c:pt>
                <c:pt idx="6">
                  <c:v>64.599999999999994</c:v>
                </c:pt>
                <c:pt idx="7">
                  <c:v>37</c:v>
                </c:pt>
                <c:pt idx="8">
                  <c:v>13.3</c:v>
                </c:pt>
                <c:pt idx="9">
                  <c:v>1.3</c:v>
                </c:pt>
                <c:pt idx="10">
                  <c:v>3.6</c:v>
                </c:pt>
                <c:pt idx="11">
                  <c:v>4</c:v>
                </c:pt>
                <c:pt idx="12">
                  <c:v>19.600000000000001</c:v>
                </c:pt>
                <c:pt idx="13">
                  <c:v>61.7</c:v>
                </c:pt>
                <c:pt idx="14">
                  <c:v>55.3</c:v>
                </c:pt>
                <c:pt idx="15">
                  <c:v>86</c:v>
                </c:pt>
                <c:pt idx="16">
                  <c:v>62.3</c:v>
                </c:pt>
                <c:pt idx="17">
                  <c:v>36.299999999999997</c:v>
                </c:pt>
                <c:pt idx="18">
                  <c:v>32</c:v>
                </c:pt>
                <c:pt idx="19">
                  <c:v>64.599999999999994</c:v>
                </c:pt>
                <c:pt idx="20">
                  <c:v>91</c:v>
                </c:pt>
                <c:pt idx="21">
                  <c:v>154.6</c:v>
                </c:pt>
                <c:pt idx="22">
                  <c:v>111</c:v>
                </c:pt>
                <c:pt idx="23">
                  <c:v>63.6</c:v>
                </c:pt>
                <c:pt idx="24">
                  <c:v>27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69-4320-AD1E-6FE57662B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5874255"/>
        <c:axId val="1"/>
      </c:lineChart>
      <c:dateAx>
        <c:axId val="76587425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7"/>
        <c:majorTimeUnit val="days"/>
      </c:dateAx>
      <c:valAx>
        <c:axId val="1"/>
        <c:scaling>
          <c:orientation val="minMax"/>
          <c:max val="2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Average # Males/ Trap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5874255"/>
        <c:crosses val="autoZero"/>
        <c:crossBetween val="between"/>
        <c:majorUnit val="50"/>
      </c:valAx>
      <c:spPr>
        <a:solidFill>
          <a:schemeClr val="bg1">
            <a:lumMod val="95000"/>
          </a:schemeClr>
        </a:solidFill>
      </c:spPr>
    </c:plotArea>
    <c:legend>
      <c:legendPos val="r"/>
      <c:layout>
        <c:manualLayout>
          <c:xMode val="edge"/>
          <c:yMode val="edge"/>
          <c:x val="0.30638792961295241"/>
          <c:y val="0.31992544507835574"/>
          <c:w val="0.21754681991105546"/>
          <c:h val="0.10169815472689454"/>
        </c:manualLayout>
      </c:layout>
      <c:overlay val="0"/>
      <c:txPr>
        <a:bodyPr/>
        <a:lstStyle/>
        <a:p>
          <a:pPr>
            <a:defRPr sz="147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94359714044753"/>
          <c:y val="3.3643999045573851E-2"/>
          <c:w val="0.84665484382019818"/>
          <c:h val="0.78782080649009778"/>
        </c:manualLayout>
      </c:layout>
      <c:lineChart>
        <c:grouping val="standard"/>
        <c:varyColors val="0"/>
        <c:ser>
          <c:idx val="0"/>
          <c:order val="0"/>
          <c:tx>
            <c:strRef>
              <c:f>'GFW CFF'!$D$4</c:f>
              <c:strCache>
                <c:ptCount val="1"/>
                <c:pt idx="0">
                  <c:v>GFW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'GFW CFF'!$C$5:$C$32</c:f>
              <c:numCache>
                <c:formatCode>m/d/yyyy</c:formatCode>
                <c:ptCount val="28"/>
                <c:pt idx="0">
                  <c:v>45747</c:v>
                </c:pt>
                <c:pt idx="1">
                  <c:v>45754</c:v>
                </c:pt>
                <c:pt idx="2">
                  <c:v>45761</c:v>
                </c:pt>
                <c:pt idx="3">
                  <c:v>45768</c:v>
                </c:pt>
                <c:pt idx="4">
                  <c:v>45775</c:v>
                </c:pt>
                <c:pt idx="5">
                  <c:v>45782</c:v>
                </c:pt>
                <c:pt idx="6">
                  <c:v>45789</c:v>
                </c:pt>
                <c:pt idx="7">
                  <c:v>45796</c:v>
                </c:pt>
                <c:pt idx="8">
                  <c:v>45803</c:v>
                </c:pt>
                <c:pt idx="9">
                  <c:v>45810</c:v>
                </c:pt>
                <c:pt idx="10">
                  <c:v>45817</c:v>
                </c:pt>
                <c:pt idx="11">
                  <c:v>45824</c:v>
                </c:pt>
                <c:pt idx="12">
                  <c:v>45831</c:v>
                </c:pt>
                <c:pt idx="13">
                  <c:v>45838</c:v>
                </c:pt>
                <c:pt idx="14">
                  <c:v>45845</c:v>
                </c:pt>
                <c:pt idx="15">
                  <c:v>45852</c:v>
                </c:pt>
                <c:pt idx="16">
                  <c:v>45859</c:v>
                </c:pt>
                <c:pt idx="17">
                  <c:v>45866</c:v>
                </c:pt>
                <c:pt idx="18">
                  <c:v>45873</c:v>
                </c:pt>
                <c:pt idx="19">
                  <c:v>45880</c:v>
                </c:pt>
                <c:pt idx="20">
                  <c:v>45887</c:v>
                </c:pt>
                <c:pt idx="21">
                  <c:v>45894</c:v>
                </c:pt>
                <c:pt idx="22">
                  <c:v>45901</c:v>
                </c:pt>
                <c:pt idx="23">
                  <c:v>45908</c:v>
                </c:pt>
                <c:pt idx="24">
                  <c:v>45915</c:v>
                </c:pt>
                <c:pt idx="25">
                  <c:v>45922</c:v>
                </c:pt>
                <c:pt idx="26">
                  <c:v>45929</c:v>
                </c:pt>
                <c:pt idx="27">
                  <c:v>45936</c:v>
                </c:pt>
              </c:numCache>
            </c:numRef>
          </c:cat>
          <c:val>
            <c:numRef>
              <c:f>'GFW CFF'!$D$5:$D$32</c:f>
              <c:numCache>
                <c:formatCode>General</c:formatCode>
                <c:ptCount val="28"/>
                <c:pt idx="0">
                  <c:v>0</c:v>
                </c:pt>
                <c:pt idx="1">
                  <c:v>0.7</c:v>
                </c:pt>
                <c:pt idx="2">
                  <c:v>0.6</c:v>
                </c:pt>
                <c:pt idx="3">
                  <c:v>2.6</c:v>
                </c:pt>
                <c:pt idx="4">
                  <c:v>0</c:v>
                </c:pt>
                <c:pt idx="5">
                  <c:v>0.3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0A-4995-93FA-550ECC2DBCFF}"/>
            </c:ext>
          </c:extLst>
        </c:ser>
        <c:ser>
          <c:idx val="1"/>
          <c:order val="1"/>
          <c:tx>
            <c:strRef>
              <c:f>'GFW CFF'!$E$4</c:f>
              <c:strCache>
                <c:ptCount val="1"/>
                <c:pt idx="0">
                  <c:v>CFF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'GFW CFF'!$C$5:$C$32</c:f>
              <c:numCache>
                <c:formatCode>m/d/yyyy</c:formatCode>
                <c:ptCount val="28"/>
                <c:pt idx="0">
                  <c:v>45747</c:v>
                </c:pt>
                <c:pt idx="1">
                  <c:v>45754</c:v>
                </c:pt>
                <c:pt idx="2">
                  <c:v>45761</c:v>
                </c:pt>
                <c:pt idx="3">
                  <c:v>45768</c:v>
                </c:pt>
                <c:pt idx="4">
                  <c:v>45775</c:v>
                </c:pt>
                <c:pt idx="5">
                  <c:v>45782</c:v>
                </c:pt>
                <c:pt idx="6">
                  <c:v>45789</c:v>
                </c:pt>
                <c:pt idx="7">
                  <c:v>45796</c:v>
                </c:pt>
                <c:pt idx="8">
                  <c:v>45803</c:v>
                </c:pt>
                <c:pt idx="9">
                  <c:v>45810</c:v>
                </c:pt>
                <c:pt idx="10">
                  <c:v>45817</c:v>
                </c:pt>
                <c:pt idx="11">
                  <c:v>45824</c:v>
                </c:pt>
                <c:pt idx="12">
                  <c:v>45831</c:v>
                </c:pt>
                <c:pt idx="13">
                  <c:v>45838</c:v>
                </c:pt>
                <c:pt idx="14">
                  <c:v>45845</c:v>
                </c:pt>
                <c:pt idx="15">
                  <c:v>45852</c:v>
                </c:pt>
                <c:pt idx="16">
                  <c:v>45859</c:v>
                </c:pt>
                <c:pt idx="17">
                  <c:v>45866</c:v>
                </c:pt>
                <c:pt idx="18">
                  <c:v>45873</c:v>
                </c:pt>
                <c:pt idx="19">
                  <c:v>45880</c:v>
                </c:pt>
                <c:pt idx="20">
                  <c:v>45887</c:v>
                </c:pt>
                <c:pt idx="21">
                  <c:v>45894</c:v>
                </c:pt>
                <c:pt idx="22">
                  <c:v>45901</c:v>
                </c:pt>
                <c:pt idx="23">
                  <c:v>45908</c:v>
                </c:pt>
                <c:pt idx="24">
                  <c:v>45915</c:v>
                </c:pt>
                <c:pt idx="25">
                  <c:v>45922</c:v>
                </c:pt>
                <c:pt idx="26">
                  <c:v>45929</c:v>
                </c:pt>
                <c:pt idx="27">
                  <c:v>45936</c:v>
                </c:pt>
              </c:numCache>
            </c:numRef>
          </c:cat>
          <c:val>
            <c:numRef>
              <c:f>'GFW CFF'!$E$5:$E$32</c:f>
              <c:numCache>
                <c:formatCode>General</c:formatCode>
                <c:ptCount val="28"/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0.6</c:v>
                </c:pt>
                <c:pt idx="14">
                  <c:v>0.6</c:v>
                </c:pt>
                <c:pt idx="15">
                  <c:v>1.6</c:v>
                </c:pt>
                <c:pt idx="16">
                  <c:v>0</c:v>
                </c:pt>
                <c:pt idx="17">
                  <c:v>1</c:v>
                </c:pt>
                <c:pt idx="18">
                  <c:v>0.6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0A-4995-93FA-550ECC2DB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6921216"/>
        <c:axId val="1"/>
      </c:lineChart>
      <c:dateAx>
        <c:axId val="776921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</c:dateAx>
      <c:valAx>
        <c:axId val="1"/>
        <c:scaling>
          <c:orientation val="minMax"/>
          <c:max val="40"/>
          <c:min val="0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Average # Moths/ Trap</a:t>
                </a:r>
              </a:p>
            </c:rich>
          </c:tx>
          <c:layout>
            <c:manualLayout>
              <c:xMode val="edge"/>
              <c:yMode val="edge"/>
              <c:x val="4.0216738896010087E-2"/>
              <c:y val="0.17410838351088467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76921216"/>
        <c:crosses val="autoZero"/>
        <c:crossBetween val="between"/>
        <c:majorUnit val="5"/>
      </c:valAx>
      <c:spPr>
        <a:solidFill>
          <a:schemeClr val="bg1">
            <a:lumMod val="95000"/>
          </a:schemeClr>
        </a:solidFill>
        <a:effectLst>
          <a:outerShdw blurRad="50800" dist="12700" dir="5400000" algn="ctr" rotWithShape="0">
            <a:srgbClr val="000000">
              <a:alpha val="43137"/>
            </a:srgbClr>
          </a:outerShdw>
        </a:effectLst>
      </c:spPr>
    </c:plotArea>
    <c:legend>
      <c:legendPos val="r"/>
      <c:layout>
        <c:manualLayout>
          <c:xMode val="edge"/>
          <c:yMode val="edge"/>
          <c:x val="0.22642207481255044"/>
          <c:y val="0.47728797709110932"/>
          <c:w val="0.27359334039849842"/>
          <c:h val="0.10909439476368213"/>
        </c:manualLayout>
      </c:layout>
      <c:overlay val="0"/>
      <c:txPr>
        <a:bodyPr/>
        <a:lstStyle/>
        <a:p>
          <a:pPr>
            <a:defRPr sz="147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11194359714044753"/>
          <c:y val="3.3643999045573851E-2"/>
          <c:w val="0.84665484382019818"/>
          <c:h val="0.78782080649009778"/>
        </c:manualLayout>
      </c:layout>
      <c:lineChart>
        <c:grouping val="standard"/>
        <c:varyColors val="0"/>
        <c:ser>
          <c:idx val="0"/>
          <c:order val="0"/>
          <c:tx>
            <c:strRef>
              <c:f>DWB!$D$4</c:f>
              <c:strCache>
                <c:ptCount val="1"/>
                <c:pt idx="0">
                  <c:v>DWB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DWB!$C$5:$C$32</c:f>
              <c:numCache>
                <c:formatCode>m/d/yyyy</c:formatCode>
                <c:ptCount val="28"/>
                <c:pt idx="0">
                  <c:v>45747</c:v>
                </c:pt>
                <c:pt idx="1">
                  <c:v>45754</c:v>
                </c:pt>
                <c:pt idx="2">
                  <c:v>45761</c:v>
                </c:pt>
                <c:pt idx="3">
                  <c:v>45768</c:v>
                </c:pt>
                <c:pt idx="4">
                  <c:v>45775</c:v>
                </c:pt>
                <c:pt idx="5">
                  <c:v>45782</c:v>
                </c:pt>
                <c:pt idx="6">
                  <c:v>45789</c:v>
                </c:pt>
                <c:pt idx="7">
                  <c:v>45796</c:v>
                </c:pt>
                <c:pt idx="8">
                  <c:v>45803</c:v>
                </c:pt>
                <c:pt idx="9">
                  <c:v>45810</c:v>
                </c:pt>
                <c:pt idx="10">
                  <c:v>45817</c:v>
                </c:pt>
                <c:pt idx="11">
                  <c:v>45824</c:v>
                </c:pt>
                <c:pt idx="12">
                  <c:v>45831</c:v>
                </c:pt>
                <c:pt idx="13">
                  <c:v>45838</c:v>
                </c:pt>
                <c:pt idx="14">
                  <c:v>45845</c:v>
                </c:pt>
                <c:pt idx="15">
                  <c:v>45852</c:v>
                </c:pt>
                <c:pt idx="16">
                  <c:v>45859</c:v>
                </c:pt>
                <c:pt idx="17">
                  <c:v>45866</c:v>
                </c:pt>
                <c:pt idx="18">
                  <c:v>45873</c:v>
                </c:pt>
                <c:pt idx="19">
                  <c:v>45880</c:v>
                </c:pt>
                <c:pt idx="20">
                  <c:v>45887</c:v>
                </c:pt>
                <c:pt idx="21">
                  <c:v>45894</c:v>
                </c:pt>
                <c:pt idx="22">
                  <c:v>45901</c:v>
                </c:pt>
                <c:pt idx="23">
                  <c:v>45908</c:v>
                </c:pt>
                <c:pt idx="24">
                  <c:v>45915</c:v>
                </c:pt>
                <c:pt idx="25">
                  <c:v>45922</c:v>
                </c:pt>
                <c:pt idx="26">
                  <c:v>45929</c:v>
                </c:pt>
                <c:pt idx="27">
                  <c:v>45936</c:v>
                </c:pt>
              </c:numCache>
            </c:numRef>
          </c:cat>
          <c:val>
            <c:numRef>
              <c:f>DWB!$D$5:$D$32</c:f>
              <c:numCache>
                <c:formatCode>General</c:formatCode>
                <c:ptCount val="28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0.6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1B-4C0A-9282-9A4BDA9E92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6920256"/>
        <c:axId val="1"/>
      </c:lineChart>
      <c:dateAx>
        <c:axId val="776920256"/>
        <c:scaling>
          <c:orientation val="minMax"/>
          <c:max val="45551"/>
          <c:min val="45404"/>
        </c:scaling>
        <c:delete val="0"/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</c:dateAx>
      <c:valAx>
        <c:axId val="1"/>
        <c:scaling>
          <c:orientation val="minMax"/>
          <c:max val="10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Average # Moths/ Trap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76920256"/>
        <c:crosses val="autoZero"/>
        <c:crossBetween val="between"/>
        <c:majorUnit val="1"/>
      </c:valAx>
      <c:spPr>
        <a:solidFill>
          <a:schemeClr val="bg1">
            <a:lumMod val="95000"/>
          </a:schemeClr>
        </a:solidFill>
        <a:effectLst>
          <a:outerShdw blurRad="50800" dist="12700" dir="5400000" algn="ctr" rotWithShape="0">
            <a:srgbClr val="000000">
              <a:alpha val="43137"/>
            </a:srgbClr>
          </a:outerShdw>
        </a:effectLst>
      </c:spPr>
    </c:plotArea>
    <c:legend>
      <c:legendPos val="r"/>
      <c:layout>
        <c:manualLayout>
          <c:xMode val="edge"/>
          <c:yMode val="edge"/>
          <c:x val="0.77242947396989858"/>
          <c:y val="0.3795575817819774"/>
          <c:w val="7.9011869856462913E-2"/>
          <c:h val="0.11136719465459217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11194359714044753"/>
          <c:y val="3.3643999045573851E-2"/>
          <c:w val="0.84665484382019818"/>
          <c:h val="0.78782080649009778"/>
        </c:manualLayout>
      </c:layout>
      <c:lineChart>
        <c:grouping val="standard"/>
        <c:varyColors val="0"/>
        <c:ser>
          <c:idx val="0"/>
          <c:order val="0"/>
          <c:tx>
            <c:strRef>
              <c:f>PC!$D$4</c:f>
              <c:strCache>
                <c:ptCount val="1"/>
                <c:pt idx="0">
                  <c:v>PC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PC!$C$5:$C$32</c:f>
              <c:numCache>
                <c:formatCode>m/d/yyyy</c:formatCode>
                <c:ptCount val="28"/>
                <c:pt idx="0">
                  <c:v>45747</c:v>
                </c:pt>
                <c:pt idx="1">
                  <c:v>45754</c:v>
                </c:pt>
                <c:pt idx="2">
                  <c:v>45761</c:v>
                </c:pt>
                <c:pt idx="3">
                  <c:v>45768</c:v>
                </c:pt>
                <c:pt idx="4">
                  <c:v>45775</c:v>
                </c:pt>
                <c:pt idx="5">
                  <c:v>45782</c:v>
                </c:pt>
                <c:pt idx="6">
                  <c:v>45789</c:v>
                </c:pt>
                <c:pt idx="7">
                  <c:v>45796</c:v>
                </c:pt>
                <c:pt idx="8">
                  <c:v>45803</c:v>
                </c:pt>
                <c:pt idx="9">
                  <c:v>45810</c:v>
                </c:pt>
                <c:pt idx="10">
                  <c:v>45817</c:v>
                </c:pt>
                <c:pt idx="11">
                  <c:v>45824</c:v>
                </c:pt>
                <c:pt idx="12">
                  <c:v>45831</c:v>
                </c:pt>
                <c:pt idx="13">
                  <c:v>45838</c:v>
                </c:pt>
                <c:pt idx="14">
                  <c:v>45845</c:v>
                </c:pt>
                <c:pt idx="15">
                  <c:v>45852</c:v>
                </c:pt>
                <c:pt idx="16">
                  <c:v>45859</c:v>
                </c:pt>
                <c:pt idx="17">
                  <c:v>45866</c:v>
                </c:pt>
                <c:pt idx="18">
                  <c:v>45873</c:v>
                </c:pt>
                <c:pt idx="19">
                  <c:v>45880</c:v>
                </c:pt>
                <c:pt idx="20">
                  <c:v>45887</c:v>
                </c:pt>
                <c:pt idx="21">
                  <c:v>45894</c:v>
                </c:pt>
                <c:pt idx="22">
                  <c:v>45901</c:v>
                </c:pt>
                <c:pt idx="23">
                  <c:v>45908</c:v>
                </c:pt>
                <c:pt idx="24">
                  <c:v>45915</c:v>
                </c:pt>
                <c:pt idx="25">
                  <c:v>45922</c:v>
                </c:pt>
                <c:pt idx="26">
                  <c:v>45929</c:v>
                </c:pt>
                <c:pt idx="27">
                  <c:v>45936</c:v>
                </c:pt>
              </c:numCache>
            </c:numRef>
          </c:cat>
          <c:val>
            <c:numRef>
              <c:f>PC!$D$5:$D$32</c:f>
              <c:numCache>
                <c:formatCode>General</c:formatCode>
                <c:ptCount val="28"/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0</c:v>
                </c:pt>
                <c:pt idx="9">
                  <c:v>1.3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0.3</c:v>
                </c:pt>
                <c:pt idx="14">
                  <c:v>0.3</c:v>
                </c:pt>
                <c:pt idx="15">
                  <c:v>0.3</c:v>
                </c:pt>
                <c:pt idx="16">
                  <c:v>0</c:v>
                </c:pt>
                <c:pt idx="17">
                  <c:v>0</c:v>
                </c:pt>
                <c:pt idx="18">
                  <c:v>1.3</c:v>
                </c:pt>
                <c:pt idx="19">
                  <c:v>1.3</c:v>
                </c:pt>
                <c:pt idx="20">
                  <c:v>1.3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66-487E-8388-A731A784E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6920256"/>
        <c:axId val="1"/>
      </c:lineChart>
      <c:dateAx>
        <c:axId val="776920256"/>
        <c:scaling>
          <c:orientation val="minMax"/>
          <c:min val="45761"/>
        </c:scaling>
        <c:delete val="0"/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</c:dateAx>
      <c:valAx>
        <c:axId val="1"/>
        <c:scaling>
          <c:orientation val="minMax"/>
          <c:max val="40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Average # PC/ Trap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76920256"/>
        <c:crosses val="autoZero"/>
        <c:crossBetween val="between"/>
        <c:majorUnit val="5"/>
      </c:valAx>
      <c:spPr>
        <a:solidFill>
          <a:schemeClr val="bg1">
            <a:lumMod val="95000"/>
          </a:schemeClr>
        </a:solidFill>
        <a:effectLst>
          <a:outerShdw blurRad="50800" dist="12700" dir="5400000" algn="ctr" rotWithShape="0">
            <a:srgbClr val="000000">
              <a:alpha val="43137"/>
            </a:srgbClr>
          </a:outerShdw>
        </a:effectLst>
      </c:spPr>
    </c:plotArea>
    <c:legend>
      <c:legendPos val="r"/>
      <c:layout>
        <c:manualLayout>
          <c:xMode val="edge"/>
          <c:yMode val="edge"/>
          <c:x val="0.77242947396989858"/>
          <c:y val="0.3795575817819774"/>
          <c:w val="7.9011869856462913E-2"/>
          <c:h val="0.11136719465459217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11194359714044753"/>
          <c:y val="3.3643999045573851E-2"/>
          <c:w val="0.84665484382019818"/>
          <c:h val="0.78782080649009778"/>
        </c:manualLayout>
      </c:layout>
      <c:lineChart>
        <c:grouping val="standard"/>
        <c:varyColors val="0"/>
        <c:ser>
          <c:idx val="0"/>
          <c:order val="0"/>
          <c:tx>
            <c:v>SWD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SWD!$C$5:$C$16</c:f>
              <c:numCache>
                <c:formatCode>m/d/yyyy</c:formatCode>
                <c:ptCount val="12"/>
                <c:pt idx="0">
                  <c:v>45796</c:v>
                </c:pt>
                <c:pt idx="1">
                  <c:v>45805</c:v>
                </c:pt>
                <c:pt idx="2">
                  <c:v>45812</c:v>
                </c:pt>
                <c:pt idx="3">
                  <c:v>45817</c:v>
                </c:pt>
                <c:pt idx="4">
                  <c:v>45825</c:v>
                </c:pt>
                <c:pt idx="5">
                  <c:v>45832</c:v>
                </c:pt>
                <c:pt idx="6">
                  <c:v>45839</c:v>
                </c:pt>
                <c:pt idx="7">
                  <c:v>45846</c:v>
                </c:pt>
                <c:pt idx="8">
                  <c:v>45853</c:v>
                </c:pt>
                <c:pt idx="9">
                  <c:v>45860</c:v>
                </c:pt>
                <c:pt idx="10">
                  <c:v>45867</c:v>
                </c:pt>
                <c:pt idx="11">
                  <c:v>45874</c:v>
                </c:pt>
              </c:numCache>
            </c:numRef>
          </c:cat>
          <c:val>
            <c:numRef>
              <c:f>SWD!$D$5:$D$31</c:f>
              <c:numCache>
                <c:formatCode>General</c:formatCode>
                <c:ptCount val="27"/>
                <c:pt idx="0">
                  <c:v>0</c:v>
                </c:pt>
                <c:pt idx="1">
                  <c:v>0.3</c:v>
                </c:pt>
                <c:pt idx="2">
                  <c:v>0</c:v>
                </c:pt>
                <c:pt idx="3">
                  <c:v>16.3</c:v>
                </c:pt>
                <c:pt idx="4">
                  <c:v>11</c:v>
                </c:pt>
                <c:pt idx="5">
                  <c:v>71</c:v>
                </c:pt>
                <c:pt idx="6">
                  <c:v>9.3000000000000007</c:v>
                </c:pt>
                <c:pt idx="7">
                  <c:v>7.3</c:v>
                </c:pt>
                <c:pt idx="8">
                  <c:v>7</c:v>
                </c:pt>
                <c:pt idx="9">
                  <c:v>62.3</c:v>
                </c:pt>
                <c:pt idx="10">
                  <c:v>390.7</c:v>
                </c:pt>
                <c:pt idx="11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162-4713-B705-9079CC3F7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6920256"/>
        <c:axId val="1"/>
      </c:lineChart>
      <c:dateAx>
        <c:axId val="776920256"/>
        <c:scaling>
          <c:orientation val="minMax"/>
          <c:min val="45789"/>
        </c:scaling>
        <c:delete val="0"/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7"/>
      </c:dateAx>
      <c:valAx>
        <c:axId val="1"/>
        <c:scaling>
          <c:orientation val="minMax"/>
          <c:max val="400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Average # SWD/ Trap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76920256"/>
        <c:crosses val="autoZero"/>
        <c:crossBetween val="between"/>
        <c:majorUnit val="50"/>
      </c:valAx>
      <c:spPr>
        <a:solidFill>
          <a:schemeClr val="bg1">
            <a:lumMod val="95000"/>
          </a:schemeClr>
        </a:solidFill>
        <a:effectLst>
          <a:outerShdw blurRad="50800" dist="12700" dir="5400000" algn="ctr" rotWithShape="0">
            <a:srgbClr val="000000">
              <a:alpha val="43137"/>
            </a:srgbClr>
          </a:outerShdw>
        </a:effectLst>
      </c:spPr>
    </c:plotArea>
    <c:legend>
      <c:legendPos val="r"/>
      <c:layout>
        <c:manualLayout>
          <c:xMode val="edge"/>
          <c:yMode val="edge"/>
          <c:x val="0.77242947396989858"/>
          <c:y val="0.3795575817819774"/>
          <c:w val="7.8050438270687861E-2"/>
          <c:h val="5.4796707229778099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Codling Moth (CM) - 2025</a:t>
            </a:r>
          </a:p>
        </c:rich>
      </c:tx>
      <c:layout>
        <c:manualLayout>
          <c:xMode val="edge"/>
          <c:yMode val="edge"/>
          <c:x val="0.38871868289191125"/>
          <c:y val="4.46570972886762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497462817147858"/>
          <c:y val="0.13752502229087391"/>
          <c:w val="0.7952387657182467"/>
          <c:h val="0.6879124439588592"/>
        </c:manualLayout>
      </c:layout>
      <c:lineChart>
        <c:grouping val="standard"/>
        <c:varyColors val="0"/>
        <c:ser>
          <c:idx val="0"/>
          <c:order val="0"/>
          <c:tx>
            <c:strRef>
              <c:f>'CM OFM'!$C$6</c:f>
              <c:strCache>
                <c:ptCount val="1"/>
                <c:pt idx="0">
                  <c:v>CM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'CM OFM'!$B$8:$B$34</c:f>
              <c:numCache>
                <c:formatCode>m/d/yyyy</c:formatCode>
                <c:ptCount val="27"/>
                <c:pt idx="0">
                  <c:v>45754</c:v>
                </c:pt>
                <c:pt idx="1">
                  <c:v>45761</c:v>
                </c:pt>
                <c:pt idx="2">
                  <c:v>45768</c:v>
                </c:pt>
                <c:pt idx="3">
                  <c:v>45775</c:v>
                </c:pt>
                <c:pt idx="4">
                  <c:v>45782</c:v>
                </c:pt>
                <c:pt idx="5">
                  <c:v>45789</c:v>
                </c:pt>
                <c:pt idx="6">
                  <c:v>45796</c:v>
                </c:pt>
                <c:pt idx="7">
                  <c:v>45803</c:v>
                </c:pt>
                <c:pt idx="8">
                  <c:v>45810</c:v>
                </c:pt>
                <c:pt idx="9">
                  <c:v>45817</c:v>
                </c:pt>
                <c:pt idx="10">
                  <c:v>45824</c:v>
                </c:pt>
                <c:pt idx="11">
                  <c:v>45831</c:v>
                </c:pt>
                <c:pt idx="12">
                  <c:v>45838</c:v>
                </c:pt>
                <c:pt idx="13">
                  <c:v>45845</c:v>
                </c:pt>
                <c:pt idx="14">
                  <c:v>45852</c:v>
                </c:pt>
                <c:pt idx="15">
                  <c:v>45859</c:v>
                </c:pt>
                <c:pt idx="16">
                  <c:v>45866</c:v>
                </c:pt>
                <c:pt idx="17">
                  <c:v>45873</c:v>
                </c:pt>
                <c:pt idx="18">
                  <c:v>45880</c:v>
                </c:pt>
                <c:pt idx="19">
                  <c:v>45887</c:v>
                </c:pt>
                <c:pt idx="20">
                  <c:v>45894</c:v>
                </c:pt>
                <c:pt idx="21">
                  <c:v>45901</c:v>
                </c:pt>
                <c:pt idx="22">
                  <c:v>45908</c:v>
                </c:pt>
                <c:pt idx="23">
                  <c:v>45915</c:v>
                </c:pt>
                <c:pt idx="24">
                  <c:v>45922</c:v>
                </c:pt>
                <c:pt idx="25">
                  <c:v>45929</c:v>
                </c:pt>
                <c:pt idx="26">
                  <c:v>45936</c:v>
                </c:pt>
              </c:numCache>
            </c:numRef>
          </c:cat>
          <c:val>
            <c:numRef>
              <c:f>'CM OFM'!$C$8:$C$34</c:f>
              <c:numCache>
                <c:formatCode>General</c:formatCode>
                <c:ptCount val="27"/>
                <c:pt idx="3">
                  <c:v>0</c:v>
                </c:pt>
                <c:pt idx="4">
                  <c:v>0</c:v>
                </c:pt>
                <c:pt idx="5">
                  <c:v>8.6999999999999993</c:v>
                </c:pt>
                <c:pt idx="6">
                  <c:v>20</c:v>
                </c:pt>
                <c:pt idx="7">
                  <c:v>21.3</c:v>
                </c:pt>
                <c:pt idx="8">
                  <c:v>27</c:v>
                </c:pt>
                <c:pt idx="9">
                  <c:v>20.6</c:v>
                </c:pt>
                <c:pt idx="10">
                  <c:v>16.600000000000001</c:v>
                </c:pt>
                <c:pt idx="11">
                  <c:v>26.6</c:v>
                </c:pt>
                <c:pt idx="12">
                  <c:v>24.7</c:v>
                </c:pt>
                <c:pt idx="13">
                  <c:v>28</c:v>
                </c:pt>
                <c:pt idx="14">
                  <c:v>12.3</c:v>
                </c:pt>
                <c:pt idx="15">
                  <c:v>12</c:v>
                </c:pt>
                <c:pt idx="16">
                  <c:v>12.6</c:v>
                </c:pt>
                <c:pt idx="17">
                  <c:v>63.3</c:v>
                </c:pt>
                <c:pt idx="18">
                  <c:v>34</c:v>
                </c:pt>
                <c:pt idx="19">
                  <c:v>30</c:v>
                </c:pt>
                <c:pt idx="20">
                  <c:v>24.6</c:v>
                </c:pt>
                <c:pt idx="21">
                  <c:v>4.5999999999999996</c:v>
                </c:pt>
                <c:pt idx="22">
                  <c:v>1.3</c:v>
                </c:pt>
                <c:pt idx="23">
                  <c:v>0.6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FD-45B4-9C26-BD51A49B4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7820079"/>
        <c:axId val="1"/>
      </c:lineChart>
      <c:dateAx>
        <c:axId val="75782007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/d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7"/>
        <c:majorTimeUnit val="days"/>
      </c:dateAx>
      <c:valAx>
        <c:axId val="1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Average # Moths/ Trap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7820079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158332217746353"/>
          <c:y val="3.8033333333333336E-2"/>
          <c:w val="0.80052882879593679"/>
          <c:h val="0.78292782152230966"/>
        </c:manualLayout>
      </c:layout>
      <c:lineChart>
        <c:grouping val="standard"/>
        <c:varyColors val="0"/>
        <c:ser>
          <c:idx val="0"/>
          <c:order val="0"/>
          <c:tx>
            <c:strRef>
              <c:f>'AM BBM'!$C$2</c:f>
              <c:strCache>
                <c:ptCount val="1"/>
                <c:pt idx="0">
                  <c:v>AM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'AM BBM'!$B$3:$B$30</c:f>
              <c:numCache>
                <c:formatCode>m/d/yyyy</c:formatCode>
                <c:ptCount val="28"/>
                <c:pt idx="0">
                  <c:v>45747</c:v>
                </c:pt>
                <c:pt idx="1">
                  <c:v>45754</c:v>
                </c:pt>
                <c:pt idx="2">
                  <c:v>45761</c:v>
                </c:pt>
                <c:pt idx="3">
                  <c:v>45768</c:v>
                </c:pt>
                <c:pt idx="4">
                  <c:v>45775</c:v>
                </c:pt>
                <c:pt idx="5">
                  <c:v>45782</c:v>
                </c:pt>
                <c:pt idx="6">
                  <c:v>45789</c:v>
                </c:pt>
                <c:pt idx="7">
                  <c:v>45796</c:v>
                </c:pt>
                <c:pt idx="8">
                  <c:v>45803</c:v>
                </c:pt>
                <c:pt idx="9">
                  <c:v>45810</c:v>
                </c:pt>
                <c:pt idx="10">
                  <c:v>45817</c:v>
                </c:pt>
                <c:pt idx="11">
                  <c:v>45824</c:v>
                </c:pt>
                <c:pt idx="12">
                  <c:v>45831</c:v>
                </c:pt>
                <c:pt idx="13">
                  <c:v>45838</c:v>
                </c:pt>
                <c:pt idx="14">
                  <c:v>45845</c:v>
                </c:pt>
                <c:pt idx="15">
                  <c:v>45852</c:v>
                </c:pt>
                <c:pt idx="16">
                  <c:v>45859</c:v>
                </c:pt>
                <c:pt idx="17">
                  <c:v>45866</c:v>
                </c:pt>
                <c:pt idx="18">
                  <c:v>45873</c:v>
                </c:pt>
                <c:pt idx="19">
                  <c:v>45880</c:v>
                </c:pt>
                <c:pt idx="20">
                  <c:v>45887</c:v>
                </c:pt>
                <c:pt idx="21">
                  <c:v>45894</c:v>
                </c:pt>
                <c:pt idx="22">
                  <c:v>45901</c:v>
                </c:pt>
                <c:pt idx="23">
                  <c:v>45908</c:v>
                </c:pt>
                <c:pt idx="24">
                  <c:v>45915</c:v>
                </c:pt>
                <c:pt idx="25">
                  <c:v>45922</c:v>
                </c:pt>
                <c:pt idx="26">
                  <c:v>45929</c:v>
                </c:pt>
                <c:pt idx="27">
                  <c:v>45936</c:v>
                </c:pt>
              </c:numCache>
            </c:numRef>
          </c:cat>
          <c:val>
            <c:numRef>
              <c:f>'AM BBM'!$C$3:$C$30</c:f>
              <c:numCache>
                <c:formatCode>0.0;[Red]0.0</c:formatCode>
                <c:ptCount val="28"/>
                <c:pt idx="0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0.66666666666666663</c:v>
                </c:pt>
                <c:pt idx="13">
                  <c:v>0.7</c:v>
                </c:pt>
                <c:pt idx="14">
                  <c:v>4.666666666666667</c:v>
                </c:pt>
                <c:pt idx="15">
                  <c:v>58</c:v>
                </c:pt>
                <c:pt idx="16">
                  <c:v>79.333333333333329</c:v>
                </c:pt>
                <c:pt idx="17">
                  <c:v>38.666666666666664</c:v>
                </c:pt>
                <c:pt idx="18">
                  <c:v>116</c:v>
                </c:pt>
                <c:pt idx="19">
                  <c:v>66</c:v>
                </c:pt>
                <c:pt idx="20">
                  <c:v>60.666666666666664</c:v>
                </c:pt>
                <c:pt idx="21">
                  <c:v>85.666666666666671</c:v>
                </c:pt>
                <c:pt idx="22">
                  <c:v>49</c:v>
                </c:pt>
                <c:pt idx="23">
                  <c:v>13.666666666666666</c:v>
                </c:pt>
                <c:pt idx="24">
                  <c:v>14.666666666666666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AE-475C-A6DA-40ADA55622BA}"/>
            </c:ext>
          </c:extLst>
        </c:ser>
        <c:ser>
          <c:idx val="1"/>
          <c:order val="1"/>
          <c:tx>
            <c:strRef>
              <c:f>'AM BBM'!$D$2</c:f>
              <c:strCache>
                <c:ptCount val="1"/>
                <c:pt idx="0">
                  <c:v>BBM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'AM BBM'!$B$3:$B$30</c:f>
              <c:numCache>
                <c:formatCode>m/d/yyyy</c:formatCode>
                <c:ptCount val="28"/>
                <c:pt idx="0">
                  <c:v>45747</c:v>
                </c:pt>
                <c:pt idx="1">
                  <c:v>45754</c:v>
                </c:pt>
                <c:pt idx="2">
                  <c:v>45761</c:v>
                </c:pt>
                <c:pt idx="3">
                  <c:v>45768</c:v>
                </c:pt>
                <c:pt idx="4">
                  <c:v>45775</c:v>
                </c:pt>
                <c:pt idx="5">
                  <c:v>45782</c:v>
                </c:pt>
                <c:pt idx="6">
                  <c:v>45789</c:v>
                </c:pt>
                <c:pt idx="7">
                  <c:v>45796</c:v>
                </c:pt>
                <c:pt idx="8">
                  <c:v>45803</c:v>
                </c:pt>
                <c:pt idx="9">
                  <c:v>45810</c:v>
                </c:pt>
                <c:pt idx="10">
                  <c:v>45817</c:v>
                </c:pt>
                <c:pt idx="11">
                  <c:v>45824</c:v>
                </c:pt>
                <c:pt idx="12">
                  <c:v>45831</c:v>
                </c:pt>
                <c:pt idx="13">
                  <c:v>45838</c:v>
                </c:pt>
                <c:pt idx="14">
                  <c:v>45845</c:v>
                </c:pt>
                <c:pt idx="15">
                  <c:v>45852</c:v>
                </c:pt>
                <c:pt idx="16">
                  <c:v>45859</c:v>
                </c:pt>
                <c:pt idx="17">
                  <c:v>45866</c:v>
                </c:pt>
                <c:pt idx="18">
                  <c:v>45873</c:v>
                </c:pt>
                <c:pt idx="19">
                  <c:v>45880</c:v>
                </c:pt>
                <c:pt idx="20">
                  <c:v>45887</c:v>
                </c:pt>
                <c:pt idx="21">
                  <c:v>45894</c:v>
                </c:pt>
                <c:pt idx="22">
                  <c:v>45901</c:v>
                </c:pt>
                <c:pt idx="23">
                  <c:v>45908</c:v>
                </c:pt>
                <c:pt idx="24">
                  <c:v>45915</c:v>
                </c:pt>
                <c:pt idx="25">
                  <c:v>45922</c:v>
                </c:pt>
                <c:pt idx="26">
                  <c:v>45929</c:v>
                </c:pt>
                <c:pt idx="27">
                  <c:v>45936</c:v>
                </c:pt>
              </c:numCache>
            </c:numRef>
          </c:cat>
          <c:val>
            <c:numRef>
              <c:f>'AM BBM'!$D$3:$D$30</c:f>
              <c:numCache>
                <c:formatCode>General</c:formatCode>
                <c:ptCount val="28"/>
                <c:pt idx="11">
                  <c:v>0</c:v>
                </c:pt>
                <c:pt idx="12">
                  <c:v>8</c:v>
                </c:pt>
                <c:pt idx="13">
                  <c:v>24.7</c:v>
                </c:pt>
                <c:pt idx="14">
                  <c:v>33.299999999999997</c:v>
                </c:pt>
                <c:pt idx="15">
                  <c:v>31.6</c:v>
                </c:pt>
                <c:pt idx="16">
                  <c:v>23.6</c:v>
                </c:pt>
                <c:pt idx="17">
                  <c:v>6</c:v>
                </c:pt>
                <c:pt idx="18">
                  <c:v>23.6</c:v>
                </c:pt>
                <c:pt idx="19">
                  <c:v>8</c:v>
                </c:pt>
                <c:pt idx="20">
                  <c:v>2.6</c:v>
                </c:pt>
                <c:pt idx="21">
                  <c:v>1.6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AE-475C-A6DA-40ADA5562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7809519"/>
        <c:axId val="1"/>
      </c:lineChart>
      <c:dateAx>
        <c:axId val="75780951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7"/>
        <c:majorTimeUnit val="days"/>
      </c:dateAx>
      <c:valAx>
        <c:axId val="1"/>
        <c:scaling>
          <c:orientation val="minMax"/>
          <c:max val="15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Average # Flies/ Trap</a:t>
                </a:r>
              </a:p>
            </c:rich>
          </c:tx>
          <c:overlay val="0"/>
        </c:title>
        <c:numFmt formatCode="0;[Red]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57809519"/>
        <c:crosses val="autoZero"/>
        <c:crossBetween val="between"/>
        <c:majorUnit val="10"/>
      </c:valAx>
      <c:spPr>
        <a:solidFill>
          <a:schemeClr val="bg1">
            <a:lumMod val="95000"/>
          </a:schemeClr>
        </a:solidFill>
      </c:spPr>
    </c:plotArea>
    <c:legend>
      <c:legendPos val="r"/>
      <c:layout>
        <c:manualLayout>
          <c:xMode val="edge"/>
          <c:yMode val="edge"/>
          <c:x val="0.24393966999638839"/>
          <c:y val="0.15126514630892243"/>
          <c:w val="0.25364871158828445"/>
          <c:h val="0.11975157416123025"/>
        </c:manualLayout>
      </c:layout>
      <c:overlay val="0"/>
      <c:txPr>
        <a:bodyPr/>
        <a:lstStyle/>
        <a:p>
          <a:pPr>
            <a:defRPr sz="147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14227960600239994"/>
          <c:y val="3.9721496953872934E-2"/>
          <c:w val="0.78399908412094688"/>
          <c:h val="0.75240503553243832"/>
        </c:manualLayout>
      </c:layout>
      <c:lineChart>
        <c:grouping val="standard"/>
        <c:varyColors val="0"/>
        <c:ser>
          <c:idx val="0"/>
          <c:order val="0"/>
          <c:tx>
            <c:strRef>
              <c:f>JB!$D$5</c:f>
              <c:strCache>
                <c:ptCount val="1"/>
                <c:pt idx="0">
                  <c:v>JB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JB!$C$6:$C$33</c:f>
              <c:numCache>
                <c:formatCode>m/d/yyyy</c:formatCode>
                <c:ptCount val="28"/>
                <c:pt idx="0">
                  <c:v>45747</c:v>
                </c:pt>
                <c:pt idx="1">
                  <c:v>45754</c:v>
                </c:pt>
                <c:pt idx="2">
                  <c:v>45761</c:v>
                </c:pt>
                <c:pt idx="3">
                  <c:v>45768</c:v>
                </c:pt>
                <c:pt idx="4">
                  <c:v>45775</c:v>
                </c:pt>
                <c:pt idx="5">
                  <c:v>45782</c:v>
                </c:pt>
                <c:pt idx="6">
                  <c:v>45789</c:v>
                </c:pt>
                <c:pt idx="7">
                  <c:v>45796</c:v>
                </c:pt>
                <c:pt idx="8">
                  <c:v>45803</c:v>
                </c:pt>
                <c:pt idx="9">
                  <c:v>45810</c:v>
                </c:pt>
                <c:pt idx="10">
                  <c:v>45817</c:v>
                </c:pt>
                <c:pt idx="11">
                  <c:v>45824</c:v>
                </c:pt>
                <c:pt idx="12">
                  <c:v>45831</c:v>
                </c:pt>
                <c:pt idx="13">
                  <c:v>45838</c:v>
                </c:pt>
                <c:pt idx="14">
                  <c:v>45845</c:v>
                </c:pt>
                <c:pt idx="15">
                  <c:v>45852</c:v>
                </c:pt>
                <c:pt idx="16">
                  <c:v>45859</c:v>
                </c:pt>
                <c:pt idx="17">
                  <c:v>45866</c:v>
                </c:pt>
                <c:pt idx="18">
                  <c:v>45873</c:v>
                </c:pt>
                <c:pt idx="19">
                  <c:v>45880</c:v>
                </c:pt>
                <c:pt idx="20">
                  <c:v>45887</c:v>
                </c:pt>
                <c:pt idx="21">
                  <c:v>45894</c:v>
                </c:pt>
                <c:pt idx="22">
                  <c:v>45901</c:v>
                </c:pt>
                <c:pt idx="23">
                  <c:v>45908</c:v>
                </c:pt>
                <c:pt idx="24">
                  <c:v>45915</c:v>
                </c:pt>
                <c:pt idx="25">
                  <c:v>45922</c:v>
                </c:pt>
                <c:pt idx="26">
                  <c:v>45929</c:v>
                </c:pt>
                <c:pt idx="27">
                  <c:v>45936</c:v>
                </c:pt>
              </c:numCache>
            </c:numRef>
          </c:cat>
          <c:val>
            <c:numRef>
              <c:f>JB!$D$6:$D$33</c:f>
              <c:numCache>
                <c:formatCode>General</c:formatCode>
                <c:ptCount val="28"/>
                <c:pt idx="11">
                  <c:v>0</c:v>
                </c:pt>
                <c:pt idx="12">
                  <c:v>0</c:v>
                </c:pt>
                <c:pt idx="13">
                  <c:v>65.599999999999994</c:v>
                </c:pt>
                <c:pt idx="14">
                  <c:v>276.60000000000002</c:v>
                </c:pt>
                <c:pt idx="15">
                  <c:v>293.3</c:v>
                </c:pt>
                <c:pt idx="16">
                  <c:v>251.6</c:v>
                </c:pt>
                <c:pt idx="17">
                  <c:v>363.3</c:v>
                </c:pt>
                <c:pt idx="18">
                  <c:v>276</c:v>
                </c:pt>
                <c:pt idx="19">
                  <c:v>199.3</c:v>
                </c:pt>
                <c:pt idx="20">
                  <c:v>35.6</c:v>
                </c:pt>
                <c:pt idx="21">
                  <c:v>16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DC-4920-B5E7-1D7D3873F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6926496"/>
        <c:axId val="1"/>
      </c:lineChart>
      <c:dateAx>
        <c:axId val="776926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7"/>
        <c:majorTimeUnit val="days"/>
      </c:dateAx>
      <c:valAx>
        <c:axId val="1"/>
        <c:scaling>
          <c:orientation val="minMax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Average # Adults/ Trap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76926496"/>
        <c:crosses val="autoZero"/>
        <c:crossBetween val="between"/>
        <c:majorUnit val="50"/>
      </c:valAx>
      <c:spPr>
        <a:solidFill>
          <a:schemeClr val="bg1">
            <a:lumMod val="95000"/>
          </a:schemeClr>
        </a:solidFill>
      </c:spPr>
    </c:plotArea>
    <c:legend>
      <c:legendPos val="r"/>
      <c:layout>
        <c:manualLayout>
          <c:xMode val="edge"/>
          <c:yMode val="edge"/>
          <c:x val="0.54840775420096444"/>
          <c:y val="0.11778740719508565"/>
          <c:w val="0.26082557998014683"/>
          <c:h val="8.9938546019123281E-2"/>
        </c:manualLayout>
      </c:layout>
      <c:overlay val="0"/>
      <c:txPr>
        <a:bodyPr/>
        <a:lstStyle/>
        <a:p>
          <a:pPr>
            <a:defRPr sz="147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11544438976377953"/>
          <c:y val="3.7287581699346407E-2"/>
          <c:w val="0.8163991141732283"/>
          <c:h val="0.78064819103494421"/>
        </c:manualLayout>
      </c:layout>
      <c:lineChart>
        <c:grouping val="standard"/>
        <c:varyColors val="0"/>
        <c:ser>
          <c:idx val="0"/>
          <c:order val="0"/>
          <c:tx>
            <c:strRef>
              <c:f>'OBLR LAW'!$D$4</c:f>
              <c:strCache>
                <c:ptCount val="1"/>
                <c:pt idx="0">
                  <c:v>OBLR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'OBLR LAW'!$C$5:$C$32</c:f>
              <c:numCache>
                <c:formatCode>m/d/yyyy</c:formatCode>
                <c:ptCount val="28"/>
                <c:pt idx="0">
                  <c:v>45747</c:v>
                </c:pt>
                <c:pt idx="1">
                  <c:v>45754</c:v>
                </c:pt>
                <c:pt idx="2">
                  <c:v>45761</c:v>
                </c:pt>
                <c:pt idx="3">
                  <c:v>45768</c:v>
                </c:pt>
                <c:pt idx="4">
                  <c:v>45775</c:v>
                </c:pt>
                <c:pt idx="5">
                  <c:v>45782</c:v>
                </c:pt>
                <c:pt idx="6">
                  <c:v>45789</c:v>
                </c:pt>
                <c:pt idx="7">
                  <c:v>45796</c:v>
                </c:pt>
                <c:pt idx="8">
                  <c:v>45803</c:v>
                </c:pt>
                <c:pt idx="9">
                  <c:v>45810</c:v>
                </c:pt>
                <c:pt idx="10">
                  <c:v>45817</c:v>
                </c:pt>
                <c:pt idx="11">
                  <c:v>45824</c:v>
                </c:pt>
                <c:pt idx="12">
                  <c:v>45831</c:v>
                </c:pt>
                <c:pt idx="13">
                  <c:v>45838</c:v>
                </c:pt>
                <c:pt idx="14">
                  <c:v>45845</c:v>
                </c:pt>
                <c:pt idx="15">
                  <c:v>45852</c:v>
                </c:pt>
                <c:pt idx="16">
                  <c:v>45859</c:v>
                </c:pt>
                <c:pt idx="17">
                  <c:v>45866</c:v>
                </c:pt>
                <c:pt idx="18">
                  <c:v>45873</c:v>
                </c:pt>
                <c:pt idx="19">
                  <c:v>45880</c:v>
                </c:pt>
                <c:pt idx="20">
                  <c:v>45887</c:v>
                </c:pt>
                <c:pt idx="21">
                  <c:v>45894</c:v>
                </c:pt>
                <c:pt idx="22">
                  <c:v>45901</c:v>
                </c:pt>
                <c:pt idx="23">
                  <c:v>45908</c:v>
                </c:pt>
                <c:pt idx="24">
                  <c:v>45915</c:v>
                </c:pt>
                <c:pt idx="25">
                  <c:v>45922</c:v>
                </c:pt>
                <c:pt idx="26">
                  <c:v>45929</c:v>
                </c:pt>
                <c:pt idx="27">
                  <c:v>45936</c:v>
                </c:pt>
              </c:numCache>
            </c:numRef>
          </c:cat>
          <c:val>
            <c:numRef>
              <c:f>'OBLR LAW'!$D$5:$D$32</c:f>
              <c:numCache>
                <c:formatCode>General</c:formatCode>
                <c:ptCount val="28"/>
                <c:pt idx="8">
                  <c:v>0</c:v>
                </c:pt>
                <c:pt idx="9">
                  <c:v>0</c:v>
                </c:pt>
                <c:pt idx="10">
                  <c:v>0.6</c:v>
                </c:pt>
                <c:pt idx="11">
                  <c:v>29.6</c:v>
                </c:pt>
                <c:pt idx="12">
                  <c:v>27.3</c:v>
                </c:pt>
                <c:pt idx="13">
                  <c:v>11.3</c:v>
                </c:pt>
                <c:pt idx="14">
                  <c:v>8.6</c:v>
                </c:pt>
                <c:pt idx="15">
                  <c:v>2</c:v>
                </c:pt>
                <c:pt idx="16">
                  <c:v>2</c:v>
                </c:pt>
                <c:pt idx="17">
                  <c:v>1.3</c:v>
                </c:pt>
                <c:pt idx="18">
                  <c:v>1.6</c:v>
                </c:pt>
                <c:pt idx="19">
                  <c:v>1.3</c:v>
                </c:pt>
                <c:pt idx="20">
                  <c:v>2</c:v>
                </c:pt>
                <c:pt idx="21">
                  <c:v>2.2999999999999998</c:v>
                </c:pt>
                <c:pt idx="22">
                  <c:v>9.6999999999999993</c:v>
                </c:pt>
                <c:pt idx="23">
                  <c:v>1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F0-4A31-805E-B8B35D76D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2964576"/>
        <c:axId val="1"/>
      </c:lineChart>
      <c:dateAx>
        <c:axId val="772964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7"/>
        <c:majorTimeUnit val="days"/>
      </c:dateAx>
      <c:valAx>
        <c:axId val="1"/>
        <c:scaling>
          <c:orientation val="minMax"/>
          <c:max val="4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Average # Adult Moths/ Trap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72964576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legend>
      <c:legendPos val="r"/>
      <c:layout>
        <c:manualLayout>
          <c:xMode val="edge"/>
          <c:yMode val="edge"/>
          <c:x val="0.47192480803553488"/>
          <c:y val="0.28187178286665293"/>
          <c:w val="0.24844718729913082"/>
          <c:h val="7.8433887406372985E-2"/>
        </c:manualLayout>
      </c:layout>
      <c:overlay val="0"/>
      <c:txPr>
        <a:bodyPr/>
        <a:lstStyle/>
        <a:p>
          <a:pPr>
            <a:defRPr sz="147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11544438976377953"/>
          <c:y val="3.7287581699346407E-2"/>
          <c:w val="0.8163991141732283"/>
          <c:h val="0.78064819103494421"/>
        </c:manualLayout>
      </c:layout>
      <c:lineChart>
        <c:grouping val="standard"/>
        <c:varyColors val="0"/>
        <c:ser>
          <c:idx val="0"/>
          <c:order val="0"/>
          <c:tx>
            <c:strRef>
              <c:f>'OBLR LAW'!$E$4</c:f>
              <c:strCache>
                <c:ptCount val="1"/>
                <c:pt idx="0">
                  <c:v>LAW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'OBLR LAW'!$C$5:$C$32</c:f>
              <c:numCache>
                <c:formatCode>m/d/yyyy</c:formatCode>
                <c:ptCount val="28"/>
                <c:pt idx="0">
                  <c:v>45747</c:v>
                </c:pt>
                <c:pt idx="1">
                  <c:v>45754</c:v>
                </c:pt>
                <c:pt idx="2">
                  <c:v>45761</c:v>
                </c:pt>
                <c:pt idx="3">
                  <c:v>45768</c:v>
                </c:pt>
                <c:pt idx="4">
                  <c:v>45775</c:v>
                </c:pt>
                <c:pt idx="5">
                  <c:v>45782</c:v>
                </c:pt>
                <c:pt idx="6">
                  <c:v>45789</c:v>
                </c:pt>
                <c:pt idx="7">
                  <c:v>45796</c:v>
                </c:pt>
                <c:pt idx="8">
                  <c:v>45803</c:v>
                </c:pt>
                <c:pt idx="9">
                  <c:v>45810</c:v>
                </c:pt>
                <c:pt idx="10">
                  <c:v>45817</c:v>
                </c:pt>
                <c:pt idx="11">
                  <c:v>45824</c:v>
                </c:pt>
                <c:pt idx="12">
                  <c:v>45831</c:v>
                </c:pt>
                <c:pt idx="13">
                  <c:v>45838</c:v>
                </c:pt>
                <c:pt idx="14">
                  <c:v>45845</c:v>
                </c:pt>
                <c:pt idx="15">
                  <c:v>45852</c:v>
                </c:pt>
                <c:pt idx="16">
                  <c:v>45859</c:v>
                </c:pt>
                <c:pt idx="17">
                  <c:v>45866</c:v>
                </c:pt>
                <c:pt idx="18">
                  <c:v>45873</c:v>
                </c:pt>
                <c:pt idx="19">
                  <c:v>45880</c:v>
                </c:pt>
                <c:pt idx="20">
                  <c:v>45887</c:v>
                </c:pt>
                <c:pt idx="21">
                  <c:v>45894</c:v>
                </c:pt>
                <c:pt idx="22">
                  <c:v>45901</c:v>
                </c:pt>
                <c:pt idx="23">
                  <c:v>45908</c:v>
                </c:pt>
                <c:pt idx="24">
                  <c:v>45915</c:v>
                </c:pt>
                <c:pt idx="25">
                  <c:v>45922</c:v>
                </c:pt>
                <c:pt idx="26">
                  <c:v>45929</c:v>
                </c:pt>
                <c:pt idx="27">
                  <c:v>45936</c:v>
                </c:pt>
              </c:numCache>
            </c:numRef>
          </c:cat>
          <c:val>
            <c:numRef>
              <c:f>'OBLR LAW'!$E$5:$E$32</c:f>
              <c:numCache>
                <c:formatCode>General</c:formatCode>
                <c:ptCount val="28"/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3.3</c:v>
                </c:pt>
                <c:pt idx="8">
                  <c:v>2.2999999999999998</c:v>
                </c:pt>
                <c:pt idx="9">
                  <c:v>5</c:v>
                </c:pt>
                <c:pt idx="10">
                  <c:v>9.3000000000000007</c:v>
                </c:pt>
                <c:pt idx="11">
                  <c:v>10.6</c:v>
                </c:pt>
                <c:pt idx="12">
                  <c:v>5.3</c:v>
                </c:pt>
                <c:pt idx="13">
                  <c:v>7</c:v>
                </c:pt>
                <c:pt idx="14">
                  <c:v>2.6</c:v>
                </c:pt>
                <c:pt idx="15">
                  <c:v>3.3</c:v>
                </c:pt>
                <c:pt idx="16">
                  <c:v>2.2999999999999998</c:v>
                </c:pt>
                <c:pt idx="17">
                  <c:v>14</c:v>
                </c:pt>
                <c:pt idx="18">
                  <c:v>6</c:v>
                </c:pt>
                <c:pt idx="19">
                  <c:v>4.5999999999999996</c:v>
                </c:pt>
                <c:pt idx="20">
                  <c:v>4</c:v>
                </c:pt>
                <c:pt idx="21">
                  <c:v>3.6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74-4699-B28B-62440F8F3A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2964576"/>
        <c:axId val="1"/>
      </c:lineChart>
      <c:dateAx>
        <c:axId val="772964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7"/>
        <c:majorTimeUnit val="days"/>
      </c:dateAx>
      <c:valAx>
        <c:axId val="1"/>
        <c:scaling>
          <c:orientation val="minMax"/>
          <c:max val="3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Average # Adult Moths/ Trap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72964576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legend>
      <c:legendPos val="r"/>
      <c:layout>
        <c:manualLayout>
          <c:xMode val="edge"/>
          <c:yMode val="edge"/>
          <c:x val="0.47192480803553488"/>
          <c:y val="0.28187178286665293"/>
          <c:w val="0.24844718729913082"/>
          <c:h val="7.8433887406372985E-2"/>
        </c:manualLayout>
      </c:layout>
      <c:overlay val="0"/>
      <c:txPr>
        <a:bodyPr/>
        <a:lstStyle/>
        <a:p>
          <a:pPr>
            <a:defRPr sz="147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0170401776701"/>
          <c:y val="3.6050552922590837E-2"/>
          <c:w val="0.78694690086816066"/>
          <c:h val="0.79424438058986691"/>
        </c:manualLayout>
      </c:layout>
      <c:lineChart>
        <c:grouping val="standard"/>
        <c:varyColors val="0"/>
        <c:ser>
          <c:idx val="0"/>
          <c:order val="0"/>
          <c:tx>
            <c:strRef>
              <c:f>'GBM APB'!$D$3</c:f>
              <c:strCache>
                <c:ptCount val="1"/>
                <c:pt idx="0">
                  <c:v>GBM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'GBM APB'!$C$4:$C$31</c:f>
              <c:numCache>
                <c:formatCode>m/d/yyyy</c:formatCode>
                <c:ptCount val="28"/>
                <c:pt idx="0">
                  <c:v>45747</c:v>
                </c:pt>
                <c:pt idx="1">
                  <c:v>45754</c:v>
                </c:pt>
                <c:pt idx="2">
                  <c:v>45761</c:v>
                </c:pt>
                <c:pt idx="3">
                  <c:v>45768</c:v>
                </c:pt>
                <c:pt idx="4">
                  <c:v>45775</c:v>
                </c:pt>
                <c:pt idx="5">
                  <c:v>45782</c:v>
                </c:pt>
                <c:pt idx="6">
                  <c:v>45789</c:v>
                </c:pt>
                <c:pt idx="7">
                  <c:v>45796</c:v>
                </c:pt>
                <c:pt idx="8">
                  <c:v>45803</c:v>
                </c:pt>
                <c:pt idx="9">
                  <c:v>45810</c:v>
                </c:pt>
                <c:pt idx="10">
                  <c:v>45817</c:v>
                </c:pt>
                <c:pt idx="11">
                  <c:v>45824</c:v>
                </c:pt>
                <c:pt idx="12">
                  <c:v>45831</c:v>
                </c:pt>
                <c:pt idx="13">
                  <c:v>45838</c:v>
                </c:pt>
                <c:pt idx="14">
                  <c:v>45845</c:v>
                </c:pt>
                <c:pt idx="15">
                  <c:v>45852</c:v>
                </c:pt>
                <c:pt idx="16">
                  <c:v>45859</c:v>
                </c:pt>
                <c:pt idx="17">
                  <c:v>45866</c:v>
                </c:pt>
                <c:pt idx="18">
                  <c:v>45873</c:v>
                </c:pt>
                <c:pt idx="19">
                  <c:v>45880</c:v>
                </c:pt>
                <c:pt idx="20">
                  <c:v>45887</c:v>
                </c:pt>
                <c:pt idx="21">
                  <c:v>45894</c:v>
                </c:pt>
                <c:pt idx="22">
                  <c:v>45901</c:v>
                </c:pt>
                <c:pt idx="23">
                  <c:v>45908</c:v>
                </c:pt>
                <c:pt idx="24">
                  <c:v>45915</c:v>
                </c:pt>
                <c:pt idx="25">
                  <c:v>45922</c:v>
                </c:pt>
                <c:pt idx="26">
                  <c:v>45929</c:v>
                </c:pt>
                <c:pt idx="27">
                  <c:v>45936</c:v>
                </c:pt>
              </c:numCache>
            </c:numRef>
          </c:cat>
          <c:val>
            <c:numRef>
              <c:f>'GBM APB'!$D$4:$D$31</c:f>
              <c:numCache>
                <c:formatCode>General</c:formatCode>
                <c:ptCount val="2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1.6</c:v>
                </c:pt>
                <c:pt idx="6">
                  <c:v>17.600000000000001</c:v>
                </c:pt>
                <c:pt idx="7">
                  <c:v>38.299999999999997</c:v>
                </c:pt>
                <c:pt idx="8">
                  <c:v>15</c:v>
                </c:pt>
                <c:pt idx="9">
                  <c:v>15.3</c:v>
                </c:pt>
                <c:pt idx="10">
                  <c:v>31.6</c:v>
                </c:pt>
                <c:pt idx="11">
                  <c:v>45</c:v>
                </c:pt>
                <c:pt idx="12">
                  <c:v>52.6</c:v>
                </c:pt>
                <c:pt idx="13">
                  <c:v>21.3</c:v>
                </c:pt>
                <c:pt idx="14">
                  <c:v>7.6</c:v>
                </c:pt>
                <c:pt idx="15">
                  <c:v>1.6</c:v>
                </c:pt>
                <c:pt idx="16">
                  <c:v>2</c:v>
                </c:pt>
                <c:pt idx="17">
                  <c:v>11.6</c:v>
                </c:pt>
                <c:pt idx="18">
                  <c:v>1.3</c:v>
                </c:pt>
                <c:pt idx="19">
                  <c:v>4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0.3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F2-4363-B2C2-39B20259B556}"/>
            </c:ext>
          </c:extLst>
        </c:ser>
        <c:ser>
          <c:idx val="1"/>
          <c:order val="1"/>
          <c:tx>
            <c:strRef>
              <c:f>'GBM APB'!$E$3</c:f>
              <c:strCache>
                <c:ptCount val="1"/>
                <c:pt idx="0">
                  <c:v>APB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'GBM APB'!$C$4:$C$31</c:f>
              <c:numCache>
                <c:formatCode>m/d/yyyy</c:formatCode>
                <c:ptCount val="28"/>
                <c:pt idx="0">
                  <c:v>45747</c:v>
                </c:pt>
                <c:pt idx="1">
                  <c:v>45754</c:v>
                </c:pt>
                <c:pt idx="2">
                  <c:v>45761</c:v>
                </c:pt>
                <c:pt idx="3">
                  <c:v>45768</c:v>
                </c:pt>
                <c:pt idx="4">
                  <c:v>45775</c:v>
                </c:pt>
                <c:pt idx="5">
                  <c:v>45782</c:v>
                </c:pt>
                <c:pt idx="6">
                  <c:v>45789</c:v>
                </c:pt>
                <c:pt idx="7">
                  <c:v>45796</c:v>
                </c:pt>
                <c:pt idx="8">
                  <c:v>45803</c:v>
                </c:pt>
                <c:pt idx="9">
                  <c:v>45810</c:v>
                </c:pt>
                <c:pt idx="10">
                  <c:v>45817</c:v>
                </c:pt>
                <c:pt idx="11">
                  <c:v>45824</c:v>
                </c:pt>
                <c:pt idx="12">
                  <c:v>45831</c:v>
                </c:pt>
                <c:pt idx="13">
                  <c:v>45838</c:v>
                </c:pt>
                <c:pt idx="14">
                  <c:v>45845</c:v>
                </c:pt>
                <c:pt idx="15">
                  <c:v>45852</c:v>
                </c:pt>
                <c:pt idx="16">
                  <c:v>45859</c:v>
                </c:pt>
                <c:pt idx="17">
                  <c:v>45866</c:v>
                </c:pt>
                <c:pt idx="18">
                  <c:v>45873</c:v>
                </c:pt>
                <c:pt idx="19">
                  <c:v>45880</c:v>
                </c:pt>
                <c:pt idx="20">
                  <c:v>45887</c:v>
                </c:pt>
                <c:pt idx="21">
                  <c:v>45894</c:v>
                </c:pt>
                <c:pt idx="22">
                  <c:v>45901</c:v>
                </c:pt>
                <c:pt idx="23">
                  <c:v>45908</c:v>
                </c:pt>
                <c:pt idx="24">
                  <c:v>45915</c:v>
                </c:pt>
                <c:pt idx="25">
                  <c:v>45922</c:v>
                </c:pt>
                <c:pt idx="26">
                  <c:v>45929</c:v>
                </c:pt>
                <c:pt idx="27">
                  <c:v>45936</c:v>
                </c:pt>
              </c:numCache>
            </c:numRef>
          </c:cat>
          <c:val>
            <c:numRef>
              <c:f>'GBM APB'!$E$4:$E$31</c:f>
              <c:numCache>
                <c:formatCode>General</c:formatCode>
                <c:ptCount val="28"/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1.3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0.3</c:v>
                </c:pt>
                <c:pt idx="17">
                  <c:v>0</c:v>
                </c:pt>
                <c:pt idx="18">
                  <c:v>1</c:v>
                </c:pt>
                <c:pt idx="19">
                  <c:v>2.2999999999999998</c:v>
                </c:pt>
                <c:pt idx="20">
                  <c:v>3.3</c:v>
                </c:pt>
                <c:pt idx="21">
                  <c:v>3.3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F2-4363-B2C2-39B20259B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6918816"/>
        <c:axId val="1"/>
      </c:lineChart>
      <c:dateAx>
        <c:axId val="776918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7"/>
        <c:majorTimeUnit val="days"/>
      </c:dateAx>
      <c:valAx>
        <c:axId val="1"/>
        <c:scaling>
          <c:orientation val="minMax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Average # Moths/ Trap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76918816"/>
        <c:crosses val="autoZero"/>
        <c:crossBetween val="between"/>
        <c:majorUnit val="5"/>
      </c:valAx>
      <c:spPr>
        <a:solidFill>
          <a:schemeClr val="bg1">
            <a:lumMod val="95000"/>
          </a:schemeClr>
        </a:solidFill>
      </c:spPr>
    </c:plotArea>
    <c:legend>
      <c:legendPos val="r"/>
      <c:layout>
        <c:manualLayout>
          <c:xMode val="edge"/>
          <c:yMode val="edge"/>
          <c:x val="0.45981307436594721"/>
          <c:y val="0.25830228200841732"/>
          <c:w val="0.25000765518804235"/>
          <c:h val="0.1137477939119636"/>
        </c:manualLayout>
      </c:layout>
      <c:overlay val="0"/>
      <c:txPr>
        <a:bodyPr/>
        <a:lstStyle/>
        <a:p>
          <a:pPr>
            <a:defRPr sz="147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56880563273196"/>
          <c:y val="3.524609423822022E-2"/>
          <c:w val="0.82454864944655415"/>
          <c:h val="0.7935900512435945"/>
        </c:manualLayout>
      </c:layout>
      <c:lineChart>
        <c:grouping val="standard"/>
        <c:varyColors val="0"/>
        <c:ser>
          <c:idx val="0"/>
          <c:order val="0"/>
          <c:tx>
            <c:strRef>
              <c:f>'CBFW CFW'!$D$4</c:f>
              <c:strCache>
                <c:ptCount val="1"/>
                <c:pt idx="0">
                  <c:v>CBFW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'CBFW CFW'!$C$5:$C$32</c:f>
              <c:numCache>
                <c:formatCode>m/d/yyyy</c:formatCode>
                <c:ptCount val="28"/>
                <c:pt idx="0">
                  <c:v>45747</c:v>
                </c:pt>
                <c:pt idx="1">
                  <c:v>45754</c:v>
                </c:pt>
                <c:pt idx="2">
                  <c:v>45761</c:v>
                </c:pt>
                <c:pt idx="3">
                  <c:v>45768</c:v>
                </c:pt>
                <c:pt idx="4">
                  <c:v>45775</c:v>
                </c:pt>
                <c:pt idx="5">
                  <c:v>45782</c:v>
                </c:pt>
                <c:pt idx="6">
                  <c:v>45789</c:v>
                </c:pt>
                <c:pt idx="7">
                  <c:v>45796</c:v>
                </c:pt>
                <c:pt idx="8">
                  <c:v>45803</c:v>
                </c:pt>
                <c:pt idx="9">
                  <c:v>45810</c:v>
                </c:pt>
                <c:pt idx="10">
                  <c:v>45817</c:v>
                </c:pt>
                <c:pt idx="11">
                  <c:v>45824</c:v>
                </c:pt>
                <c:pt idx="12">
                  <c:v>45831</c:v>
                </c:pt>
                <c:pt idx="13">
                  <c:v>45838</c:v>
                </c:pt>
                <c:pt idx="14">
                  <c:v>45845</c:v>
                </c:pt>
                <c:pt idx="15">
                  <c:v>45852</c:v>
                </c:pt>
                <c:pt idx="16">
                  <c:v>45859</c:v>
                </c:pt>
                <c:pt idx="17">
                  <c:v>45866</c:v>
                </c:pt>
                <c:pt idx="18">
                  <c:v>45873</c:v>
                </c:pt>
                <c:pt idx="19">
                  <c:v>45880</c:v>
                </c:pt>
                <c:pt idx="20">
                  <c:v>45887</c:v>
                </c:pt>
                <c:pt idx="21">
                  <c:v>45894</c:v>
                </c:pt>
                <c:pt idx="22">
                  <c:v>45901</c:v>
                </c:pt>
                <c:pt idx="23">
                  <c:v>45908</c:v>
                </c:pt>
                <c:pt idx="24">
                  <c:v>45915</c:v>
                </c:pt>
                <c:pt idx="25">
                  <c:v>45922</c:v>
                </c:pt>
                <c:pt idx="26">
                  <c:v>45929</c:v>
                </c:pt>
                <c:pt idx="27">
                  <c:v>45936</c:v>
                </c:pt>
              </c:numCache>
            </c:numRef>
          </c:cat>
          <c:val>
            <c:numRef>
              <c:f>'CBFW CFW'!$D$5:$D$32</c:f>
              <c:numCache>
                <c:formatCode>General</c:formatCode>
                <c:ptCount val="28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28.6</c:v>
                </c:pt>
                <c:pt idx="8">
                  <c:v>0</c:v>
                </c:pt>
                <c:pt idx="9">
                  <c:v>6.3</c:v>
                </c:pt>
                <c:pt idx="10">
                  <c:v>37.6</c:v>
                </c:pt>
                <c:pt idx="11">
                  <c:v>47</c:v>
                </c:pt>
                <c:pt idx="12">
                  <c:v>48.6</c:v>
                </c:pt>
                <c:pt idx="13">
                  <c:v>12.7</c:v>
                </c:pt>
                <c:pt idx="14">
                  <c:v>5.3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31-4D57-9568-E6D040E09434}"/>
            </c:ext>
          </c:extLst>
        </c:ser>
        <c:ser>
          <c:idx val="1"/>
          <c:order val="1"/>
          <c:tx>
            <c:strRef>
              <c:f>'CBFW CFW'!$E$4</c:f>
              <c:strCache>
                <c:ptCount val="1"/>
                <c:pt idx="0">
                  <c:v>CFW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'CBFW CFW'!$C$5:$C$32</c:f>
              <c:numCache>
                <c:formatCode>m/d/yyyy</c:formatCode>
                <c:ptCount val="28"/>
                <c:pt idx="0">
                  <c:v>45747</c:v>
                </c:pt>
                <c:pt idx="1">
                  <c:v>45754</c:v>
                </c:pt>
                <c:pt idx="2">
                  <c:v>45761</c:v>
                </c:pt>
                <c:pt idx="3">
                  <c:v>45768</c:v>
                </c:pt>
                <c:pt idx="4">
                  <c:v>45775</c:v>
                </c:pt>
                <c:pt idx="5">
                  <c:v>45782</c:v>
                </c:pt>
                <c:pt idx="6">
                  <c:v>45789</c:v>
                </c:pt>
                <c:pt idx="7">
                  <c:v>45796</c:v>
                </c:pt>
                <c:pt idx="8">
                  <c:v>45803</c:v>
                </c:pt>
                <c:pt idx="9">
                  <c:v>45810</c:v>
                </c:pt>
                <c:pt idx="10">
                  <c:v>45817</c:v>
                </c:pt>
                <c:pt idx="11">
                  <c:v>45824</c:v>
                </c:pt>
                <c:pt idx="12">
                  <c:v>45831</c:v>
                </c:pt>
                <c:pt idx="13">
                  <c:v>45838</c:v>
                </c:pt>
                <c:pt idx="14">
                  <c:v>45845</c:v>
                </c:pt>
                <c:pt idx="15">
                  <c:v>45852</c:v>
                </c:pt>
                <c:pt idx="16">
                  <c:v>45859</c:v>
                </c:pt>
                <c:pt idx="17">
                  <c:v>45866</c:v>
                </c:pt>
                <c:pt idx="18">
                  <c:v>45873</c:v>
                </c:pt>
                <c:pt idx="19">
                  <c:v>45880</c:v>
                </c:pt>
                <c:pt idx="20">
                  <c:v>45887</c:v>
                </c:pt>
                <c:pt idx="21">
                  <c:v>45894</c:v>
                </c:pt>
                <c:pt idx="22">
                  <c:v>45901</c:v>
                </c:pt>
                <c:pt idx="23">
                  <c:v>45908</c:v>
                </c:pt>
                <c:pt idx="24">
                  <c:v>45915</c:v>
                </c:pt>
                <c:pt idx="25">
                  <c:v>45922</c:v>
                </c:pt>
                <c:pt idx="26">
                  <c:v>45929</c:v>
                </c:pt>
                <c:pt idx="27">
                  <c:v>45936</c:v>
                </c:pt>
              </c:numCache>
            </c:numRef>
          </c:cat>
          <c:val>
            <c:numRef>
              <c:f>'CBFW CFW'!$E$5:$E$32</c:f>
              <c:numCache>
                <c:formatCode>General</c:formatCode>
                <c:ptCount val="28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31-4D57-9568-E6D040E09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7816719"/>
        <c:axId val="1"/>
      </c:lineChart>
      <c:dateAx>
        <c:axId val="75781671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spPr>
          <a:ln>
            <a:solidFill>
              <a:schemeClr val="bg1">
                <a:lumMod val="65000"/>
              </a:schemeClr>
            </a:solidFill>
          </a:ln>
        </c:spPr>
        <c:txPr>
          <a:bodyPr rot="-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</c:dateAx>
      <c:valAx>
        <c:axId val="1"/>
        <c:scaling>
          <c:orientation val="minMax"/>
          <c:max val="5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Average # Moths/ Trap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57816719"/>
        <c:crosses val="autoZero"/>
        <c:crossBetween val="between"/>
        <c:majorUnit val="5"/>
      </c:valAx>
      <c:spPr>
        <a:solidFill>
          <a:schemeClr val="bg1">
            <a:lumMod val="95000"/>
          </a:schemeClr>
        </a:solidFill>
      </c:spPr>
    </c:plotArea>
    <c:legend>
      <c:legendPos val="r"/>
      <c:layout>
        <c:manualLayout>
          <c:xMode val="edge"/>
          <c:yMode val="edge"/>
          <c:x val="0.51314271213555651"/>
          <c:y val="0.20953042718014292"/>
          <c:w val="0.2875985898248119"/>
          <c:h val="0.11428932391644159"/>
        </c:manualLayout>
      </c:layout>
      <c:overlay val="0"/>
      <c:txPr>
        <a:bodyPr/>
        <a:lstStyle/>
        <a:p>
          <a:pPr>
            <a:defRPr sz="147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Lesser Peachtree Borer (LPTB) - TNRC 2025</a:t>
            </a:r>
          </a:p>
        </c:rich>
      </c:tx>
      <c:layout>
        <c:manualLayout>
          <c:xMode val="edge"/>
          <c:yMode val="edge"/>
          <c:x val="0.35807058823529408"/>
          <c:y val="5.84112149532710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267044916088785"/>
          <c:y val="3.5545171339563864E-2"/>
          <c:w val="0.78598960844180188"/>
          <c:h val="0.78155248117349829"/>
        </c:manualLayout>
      </c:layout>
      <c:lineChart>
        <c:grouping val="standard"/>
        <c:varyColors val="0"/>
        <c:ser>
          <c:idx val="0"/>
          <c:order val="0"/>
          <c:tx>
            <c:strRef>
              <c:f>'LPTB GPTB'!$D$4</c:f>
              <c:strCache>
                <c:ptCount val="1"/>
                <c:pt idx="0">
                  <c:v>LPTB</c:v>
                </c:pt>
              </c:strCache>
            </c:strRef>
          </c:tx>
          <c:spPr>
            <a:ln w="38100">
              <a:solidFill>
                <a:srgbClr val="00B05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  <a:prstDash val="solid"/>
              </a:ln>
            </c:spPr>
          </c:marker>
          <c:cat>
            <c:numRef>
              <c:f>'LPTB GPTB'!$C$5:$C$32</c:f>
              <c:numCache>
                <c:formatCode>m/d/yyyy</c:formatCode>
                <c:ptCount val="28"/>
                <c:pt idx="0">
                  <c:v>45747</c:v>
                </c:pt>
                <c:pt idx="1">
                  <c:v>45754</c:v>
                </c:pt>
                <c:pt idx="2">
                  <c:v>45761</c:v>
                </c:pt>
                <c:pt idx="3">
                  <c:v>45768</c:v>
                </c:pt>
                <c:pt idx="4">
                  <c:v>45775</c:v>
                </c:pt>
                <c:pt idx="5">
                  <c:v>45782</c:v>
                </c:pt>
                <c:pt idx="6">
                  <c:v>45789</c:v>
                </c:pt>
                <c:pt idx="7">
                  <c:v>45796</c:v>
                </c:pt>
                <c:pt idx="8">
                  <c:v>45803</c:v>
                </c:pt>
                <c:pt idx="9">
                  <c:v>45810</c:v>
                </c:pt>
                <c:pt idx="10">
                  <c:v>45817</c:v>
                </c:pt>
                <c:pt idx="11">
                  <c:v>45824</c:v>
                </c:pt>
                <c:pt idx="12">
                  <c:v>45831</c:v>
                </c:pt>
                <c:pt idx="13">
                  <c:v>45838</c:v>
                </c:pt>
                <c:pt idx="14">
                  <c:v>45845</c:v>
                </c:pt>
                <c:pt idx="15">
                  <c:v>45852</c:v>
                </c:pt>
                <c:pt idx="16">
                  <c:v>45859</c:v>
                </c:pt>
                <c:pt idx="17">
                  <c:v>45866</c:v>
                </c:pt>
                <c:pt idx="18">
                  <c:v>45873</c:v>
                </c:pt>
                <c:pt idx="19">
                  <c:v>45880</c:v>
                </c:pt>
                <c:pt idx="20">
                  <c:v>45887</c:v>
                </c:pt>
                <c:pt idx="21">
                  <c:v>45894</c:v>
                </c:pt>
                <c:pt idx="22">
                  <c:v>45901</c:v>
                </c:pt>
                <c:pt idx="23">
                  <c:v>45908</c:v>
                </c:pt>
                <c:pt idx="24">
                  <c:v>45915</c:v>
                </c:pt>
                <c:pt idx="25">
                  <c:v>45922</c:v>
                </c:pt>
                <c:pt idx="26">
                  <c:v>45929</c:v>
                </c:pt>
                <c:pt idx="27">
                  <c:v>45936</c:v>
                </c:pt>
              </c:numCache>
            </c:numRef>
          </c:cat>
          <c:val>
            <c:numRef>
              <c:f>'LPTB GPTB'!$D$5:$D$32</c:f>
              <c:numCache>
                <c:formatCode>General</c:formatCode>
                <c:ptCount val="28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5.3</c:v>
                </c:pt>
                <c:pt idx="9">
                  <c:v>6.3</c:v>
                </c:pt>
                <c:pt idx="10">
                  <c:v>11.6</c:v>
                </c:pt>
                <c:pt idx="11">
                  <c:v>2.2999999999999998</c:v>
                </c:pt>
                <c:pt idx="12">
                  <c:v>1.3</c:v>
                </c:pt>
                <c:pt idx="13">
                  <c:v>2.2999999999999998</c:v>
                </c:pt>
                <c:pt idx="14">
                  <c:v>3</c:v>
                </c:pt>
                <c:pt idx="15">
                  <c:v>4.3</c:v>
                </c:pt>
                <c:pt idx="16">
                  <c:v>0.6</c:v>
                </c:pt>
                <c:pt idx="17">
                  <c:v>3</c:v>
                </c:pt>
                <c:pt idx="18">
                  <c:v>15.3</c:v>
                </c:pt>
                <c:pt idx="19">
                  <c:v>27.5</c:v>
                </c:pt>
                <c:pt idx="20">
                  <c:v>41</c:v>
                </c:pt>
                <c:pt idx="21">
                  <c:v>16</c:v>
                </c:pt>
                <c:pt idx="22">
                  <c:v>9.6</c:v>
                </c:pt>
                <c:pt idx="23">
                  <c:v>3.3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DF-4098-97F4-A3C82F01D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918336"/>
        <c:axId val="1"/>
      </c:lineChart>
      <c:dateAx>
        <c:axId val="776918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</c:dateAx>
      <c:valAx>
        <c:axId val="1"/>
        <c:scaling>
          <c:orientation val="minMax"/>
          <c:max val="5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Average # Moths/ Trap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76918336"/>
        <c:crosses val="autoZero"/>
        <c:crossBetween val="between"/>
        <c:majorUnit val="5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eg"/><Relationship Id="rId13" Type="http://schemas.openxmlformats.org/officeDocument/2006/relationships/image" Target="../media/image11.jpeg"/><Relationship Id="rId18" Type="http://schemas.openxmlformats.org/officeDocument/2006/relationships/image" Target="../media/image16.jpeg"/><Relationship Id="rId3" Type="http://schemas.openxmlformats.org/officeDocument/2006/relationships/image" Target="../media/image2.jpeg"/><Relationship Id="rId21" Type="http://schemas.openxmlformats.org/officeDocument/2006/relationships/image" Target="../media/image19.jpeg"/><Relationship Id="rId7" Type="http://schemas.openxmlformats.org/officeDocument/2006/relationships/image" Target="../media/image5.jpeg"/><Relationship Id="rId12" Type="http://schemas.openxmlformats.org/officeDocument/2006/relationships/image" Target="../media/image10.jpeg"/><Relationship Id="rId17" Type="http://schemas.openxmlformats.org/officeDocument/2006/relationships/image" Target="../media/image15.jpeg"/><Relationship Id="rId2" Type="http://schemas.openxmlformats.org/officeDocument/2006/relationships/hyperlink" Target="https://www.google.com/imgres?imgurl=https%3A%2F%2Fcontent.ces.ncsu.edu%2Fmedia%2Fimages%2FGFW_013.jpg&amp;imgrefurl=https%3A%2F%2Fcontent.ces.ncsu.edu%2Fgreen-fruitworm&amp;docid=3HzeTctxBuLOoM&amp;tbnid=oJYBUb05s7KuTM%3A&amp;vet=10ahUKEwihwYSvw8bZAhUi4YMKHehbCRkQMwhiKA0wDQ..i&amp;w=600&amp;h=427&amp;bih=844&amp;biw=1600&amp;q=green%20fruit%20worm&amp;ved=0ahUKEwihwYSvw8bZAhUi4YMKHehbCRkQMwhiKA0wDQ&amp;iact=mrc&amp;uact=8" TargetMode="External"/><Relationship Id="rId16" Type="http://schemas.openxmlformats.org/officeDocument/2006/relationships/image" Target="../media/image14.jpeg"/><Relationship Id="rId20" Type="http://schemas.openxmlformats.org/officeDocument/2006/relationships/image" Target="../media/image18.png"/><Relationship Id="rId1" Type="http://schemas.openxmlformats.org/officeDocument/2006/relationships/image" Target="../media/image1.jpeg"/><Relationship Id="rId6" Type="http://schemas.openxmlformats.org/officeDocument/2006/relationships/hyperlink" Target="https://www.invasive.org/browse/detail.cfm?imgnum=1235067" TargetMode="External"/><Relationship Id="rId11" Type="http://schemas.openxmlformats.org/officeDocument/2006/relationships/image" Target="../media/image9.jpeg"/><Relationship Id="rId5" Type="http://schemas.openxmlformats.org/officeDocument/2006/relationships/image" Target="../media/image4.jpeg"/><Relationship Id="rId15" Type="http://schemas.openxmlformats.org/officeDocument/2006/relationships/image" Target="../media/image13.jpeg"/><Relationship Id="rId10" Type="http://schemas.openxmlformats.org/officeDocument/2006/relationships/image" Target="../media/image8.jpeg"/><Relationship Id="rId19" Type="http://schemas.openxmlformats.org/officeDocument/2006/relationships/image" Target="../media/image17.jpeg"/><Relationship Id="rId4" Type="http://schemas.openxmlformats.org/officeDocument/2006/relationships/image" Target="../media/image3.jpeg"/><Relationship Id="rId9" Type="http://schemas.openxmlformats.org/officeDocument/2006/relationships/image" Target="../media/image7.jpeg"/><Relationship Id="rId14" Type="http://schemas.openxmlformats.org/officeDocument/2006/relationships/image" Target="../media/image12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jpeg"/><Relationship Id="rId2" Type="http://schemas.openxmlformats.org/officeDocument/2006/relationships/image" Target="../media/image3.jpeg"/><Relationship Id="rId1" Type="http://schemas.openxmlformats.org/officeDocument/2006/relationships/chart" Target="../charts/chart12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1.jpeg"/><Relationship Id="rId7" Type="http://schemas.openxmlformats.org/officeDocument/2006/relationships/hyperlink" Target="https://creativecommons.org/licenses/by/3.0/" TargetMode="External"/><Relationship Id="rId2" Type="http://schemas.openxmlformats.org/officeDocument/2006/relationships/image" Target="../media/image30.jpeg"/><Relationship Id="rId1" Type="http://schemas.openxmlformats.org/officeDocument/2006/relationships/chart" Target="../charts/chart13.xml"/><Relationship Id="rId6" Type="http://schemas.openxmlformats.org/officeDocument/2006/relationships/hyperlink" Target="https://www.forestryimages.org/browse/detail.cfm?imgnum=3046011" TargetMode="External"/><Relationship Id="rId5" Type="http://schemas.openxmlformats.org/officeDocument/2006/relationships/hyperlink" Target="https://creativecommons.org/licenses/by-nc-sa/3.0/" TargetMode="External"/><Relationship Id="rId4" Type="http://schemas.openxmlformats.org/officeDocument/2006/relationships/hyperlink" Target="https://www.flickr.com/photos/pcoin/7005146354" TargetMode="Externa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https://elizapples.com/tag/american-guinea-hogs/?blogsub=confirming" TargetMode="External"/><Relationship Id="rId2" Type="http://schemas.openxmlformats.org/officeDocument/2006/relationships/image" Target="../media/image32.xlsrvcdf"/><Relationship Id="rId1" Type="http://schemas.openxmlformats.org/officeDocument/2006/relationships/chart" Target="../charts/chart14.xml"/><Relationship Id="rId4" Type="http://schemas.openxmlformats.org/officeDocument/2006/relationships/hyperlink" Target="https://creativecommons.org/licenses/by/3.0/" TargetMode="Externa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3.png"/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1.jpeg"/><Relationship Id="rId1" Type="http://schemas.openxmlformats.org/officeDocument/2006/relationships/chart" Target="../charts/chart1.xml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jpeg"/><Relationship Id="rId2" Type="http://schemas.openxmlformats.org/officeDocument/2006/relationships/image" Target="../media/image15.jpe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jpeg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2" Type="http://schemas.openxmlformats.org/officeDocument/2006/relationships/image" Target="../media/image24.png"/><Relationship Id="rId1" Type="http://schemas.openxmlformats.org/officeDocument/2006/relationships/chart" Target="../charts/chart5.xml"/><Relationship Id="rId5" Type="http://schemas.openxmlformats.org/officeDocument/2006/relationships/image" Target="../media/image11.jpeg"/><Relationship Id="rId4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.jpeg"/><Relationship Id="rId2" Type="http://schemas.openxmlformats.org/officeDocument/2006/relationships/image" Target="../media/image5.jpeg"/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image" Target="../media/image8.jpeg"/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image" Target="../media/image13.jpeg"/><Relationship Id="rId1" Type="http://schemas.openxmlformats.org/officeDocument/2006/relationships/chart" Target="../charts/chart9.xml"/><Relationship Id="rId5" Type="http://schemas.openxmlformats.org/officeDocument/2006/relationships/image" Target="../media/image28.jpeg"/><Relationship Id="rId4" Type="http://schemas.openxmlformats.org/officeDocument/2006/relationships/image" Target="../media/image27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29.jpeg"/><Relationship Id="rId1" Type="http://schemas.openxmlformats.org/officeDocument/2006/relationships/chart" Target="../charts/chart11.xml"/><Relationship Id="rId4" Type="http://schemas.openxmlformats.org/officeDocument/2006/relationships/image" Target="../media/image1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247650</xdr:colOff>
      <xdr:row>2</xdr:row>
      <xdr:rowOff>28575</xdr:rowOff>
    </xdr:from>
    <xdr:to>
      <xdr:col>14</xdr:col>
      <xdr:colOff>9525</xdr:colOff>
      <xdr:row>7</xdr:row>
      <xdr:rowOff>57150</xdr:rowOff>
    </xdr:to>
    <xdr:pic>
      <xdr:nvPicPr>
        <xdr:cNvPr id="8627111" name="Picture 4" descr="Codling moth">
          <a:extLst>
            <a:ext uri="{FF2B5EF4-FFF2-40B4-BE49-F238E27FC236}">
              <a16:creationId xmlns:a16="http://schemas.microsoft.com/office/drawing/2014/main" id="{9F2DC256-7EA1-0315-DD10-9A8F47EA6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542925"/>
          <a:ext cx="2809875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304800</xdr:colOff>
      <xdr:row>2</xdr:row>
      <xdr:rowOff>47625</xdr:rowOff>
    </xdr:to>
    <xdr:sp macro="" textlink="">
      <xdr:nvSpPr>
        <xdr:cNvPr id="8627112" name="AutoShape 474" descr="Image result for green fruit worm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AB993D-371A-DAF2-66B6-F167BE5D3C87}"/>
            </a:ext>
          </a:extLst>
        </xdr:cNvPr>
        <xdr:cNvSpPr>
          <a:spLocks noChangeAspect="1" noChangeArrowheads="1"/>
        </xdr:cNvSpPr>
      </xdr:nvSpPr>
      <xdr:spPr bwMode="auto">
        <a:xfrm>
          <a:off x="7372350" y="257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304800</xdr:colOff>
      <xdr:row>4</xdr:row>
      <xdr:rowOff>47625</xdr:rowOff>
    </xdr:to>
    <xdr:sp macro="" textlink="">
      <xdr:nvSpPr>
        <xdr:cNvPr id="8627113" name="AutoShape 475" descr="Image result for green fruit worm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CADA344-293B-8B24-3EB2-4D09B18AB3DA}"/>
            </a:ext>
          </a:extLst>
        </xdr:cNvPr>
        <xdr:cNvSpPr>
          <a:spLocks noChangeAspect="1" noChangeArrowheads="1"/>
        </xdr:cNvSpPr>
      </xdr:nvSpPr>
      <xdr:spPr bwMode="auto">
        <a:xfrm>
          <a:off x="8591550" y="7715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466725</xdr:colOff>
      <xdr:row>11</xdr:row>
      <xdr:rowOff>76200</xdr:rowOff>
    </xdr:from>
    <xdr:to>
      <xdr:col>13</xdr:col>
      <xdr:colOff>447675</xdr:colOff>
      <xdr:row>17</xdr:row>
      <xdr:rowOff>180975</xdr:rowOff>
    </xdr:to>
    <xdr:pic>
      <xdr:nvPicPr>
        <xdr:cNvPr id="8627114" name="Picture 10" descr="RBLR adult">
          <a:extLst>
            <a:ext uri="{FF2B5EF4-FFF2-40B4-BE49-F238E27FC236}">
              <a16:creationId xmlns:a16="http://schemas.microsoft.com/office/drawing/2014/main" id="{C6BB9F47-1945-D55A-198F-37E40BA92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5" y="2905125"/>
          <a:ext cx="241935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485775</xdr:colOff>
      <xdr:row>2</xdr:row>
      <xdr:rowOff>19050</xdr:rowOff>
    </xdr:from>
    <xdr:to>
      <xdr:col>18</xdr:col>
      <xdr:colOff>400050</xdr:colOff>
      <xdr:row>7</xdr:row>
      <xdr:rowOff>38100</xdr:rowOff>
    </xdr:to>
    <xdr:pic>
      <xdr:nvPicPr>
        <xdr:cNvPr id="8627115" name="Picture 11" descr="https://booksandnature.homestead.com/files/speckled_green_fruitworm_moth.jpg">
          <a:extLst>
            <a:ext uri="{FF2B5EF4-FFF2-40B4-BE49-F238E27FC236}">
              <a16:creationId xmlns:a16="http://schemas.microsoft.com/office/drawing/2014/main" id="{7F94132C-9538-27C4-F8A8-BB14531D5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6125" y="533400"/>
          <a:ext cx="2352675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466725</xdr:colOff>
      <xdr:row>11</xdr:row>
      <xdr:rowOff>21167</xdr:rowOff>
    </xdr:from>
    <xdr:to>
      <xdr:col>17</xdr:col>
      <xdr:colOff>552450</xdr:colOff>
      <xdr:row>18</xdr:row>
      <xdr:rowOff>5292</xdr:rowOff>
    </xdr:to>
    <xdr:pic>
      <xdr:nvPicPr>
        <xdr:cNvPr id="8627116" name="Picture 12">
          <a:extLst>
            <a:ext uri="{FF2B5EF4-FFF2-40B4-BE49-F238E27FC236}">
              <a16:creationId xmlns:a16="http://schemas.microsoft.com/office/drawing/2014/main" id="{586FE92A-F660-3E77-6E42-92F21CEE4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6"/>
            </a:ext>
          </a:extLst>
        </a:blip>
        <a:srcRect/>
        <a:stretch/>
      </xdr:blipFill>
      <xdr:spPr bwMode="auto">
        <a:xfrm>
          <a:off x="10906125" y="2984500"/>
          <a:ext cx="1863725" cy="186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590550</xdr:colOff>
      <xdr:row>22</xdr:row>
      <xdr:rowOff>257175</xdr:rowOff>
    </xdr:from>
    <xdr:to>
      <xdr:col>12</xdr:col>
      <xdr:colOff>571500</xdr:colOff>
      <xdr:row>29</xdr:row>
      <xdr:rowOff>38100</xdr:rowOff>
    </xdr:to>
    <xdr:pic>
      <xdr:nvPicPr>
        <xdr:cNvPr id="8627117" name="Picture 13" descr="https://psuwineandgrapes.files.wordpress.com/2014/08/aug-2014_jody_gbm.jpg">
          <a:extLst>
            <a:ext uri="{FF2B5EF4-FFF2-40B4-BE49-F238E27FC236}">
              <a16:creationId xmlns:a16="http://schemas.microsoft.com/office/drawing/2014/main" id="{98E3D28D-9499-EFEB-C050-F034AE054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15025"/>
          <a:ext cx="2419350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104775</xdr:colOff>
      <xdr:row>22</xdr:row>
      <xdr:rowOff>57150</xdr:rowOff>
    </xdr:from>
    <xdr:to>
      <xdr:col>18</xdr:col>
      <xdr:colOff>190500</xdr:colOff>
      <xdr:row>28</xdr:row>
      <xdr:rowOff>95250</xdr:rowOff>
    </xdr:to>
    <xdr:pic>
      <xdr:nvPicPr>
        <xdr:cNvPr id="8627118" name="Picture 14" descr="http://jenny.tfrec.wsu.edu/opm/opmimages/OFMf5.jpg">
          <a:extLst>
            <a:ext uri="{FF2B5EF4-FFF2-40B4-BE49-F238E27FC236}">
              <a16:creationId xmlns:a16="http://schemas.microsoft.com/office/drawing/2014/main" id="{E1C72E2A-6695-2EDD-E2E8-F8090A891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25125" y="5715000"/>
          <a:ext cx="2524125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180975</xdr:colOff>
      <xdr:row>31</xdr:row>
      <xdr:rowOff>66675</xdr:rowOff>
    </xdr:from>
    <xdr:to>
      <xdr:col>12</xdr:col>
      <xdr:colOff>542925</xdr:colOff>
      <xdr:row>35</xdr:row>
      <xdr:rowOff>228600</xdr:rowOff>
    </xdr:to>
    <xdr:pic>
      <xdr:nvPicPr>
        <xdr:cNvPr id="8627119" name="Picture 15" descr="American Plum Borer - Euzophera semifuneralis">
          <a:extLst>
            <a:ext uri="{FF2B5EF4-FFF2-40B4-BE49-F238E27FC236}">
              <a16:creationId xmlns:a16="http://schemas.microsoft.com/office/drawing/2014/main" id="{948889F6-C1B2-4568-7DFF-E7C083E04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5" y="8039100"/>
          <a:ext cx="21907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285750</xdr:colOff>
      <xdr:row>30</xdr:row>
      <xdr:rowOff>9525</xdr:rowOff>
    </xdr:from>
    <xdr:to>
      <xdr:col>17</xdr:col>
      <xdr:colOff>304800</xdr:colOff>
      <xdr:row>37</xdr:row>
      <xdr:rowOff>66675</xdr:rowOff>
    </xdr:to>
    <xdr:pic>
      <xdr:nvPicPr>
        <xdr:cNvPr id="8627120" name="Picture 16" descr="Acrobasis vaccinii">
          <a:extLst>
            <a:ext uri="{FF2B5EF4-FFF2-40B4-BE49-F238E27FC236}">
              <a16:creationId xmlns:a16="http://schemas.microsoft.com/office/drawing/2014/main" id="{8A4DA9CD-55F3-50B4-42A8-1DAEB388C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06100" y="7724775"/>
          <a:ext cx="1847850" cy="185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466725</xdr:colOff>
      <xdr:row>38</xdr:row>
      <xdr:rowOff>123825</xdr:rowOff>
    </xdr:from>
    <xdr:to>
      <xdr:col>12</xdr:col>
      <xdr:colOff>533400</xdr:colOff>
      <xdr:row>45</xdr:row>
      <xdr:rowOff>228600</xdr:rowOff>
    </xdr:to>
    <xdr:pic>
      <xdr:nvPicPr>
        <xdr:cNvPr id="8627121" name="Picture 17" descr="Cherry Fruitworm Moth - Hodges#3428 (Grapholita packardi) ?">
          <a:extLst>
            <a:ext uri="{FF2B5EF4-FFF2-40B4-BE49-F238E27FC236}">
              <a16:creationId xmlns:a16="http://schemas.microsoft.com/office/drawing/2014/main" id="{81087662-A5EA-26BB-8FF8-83557FE62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5" y="9896475"/>
          <a:ext cx="1895475" cy="190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161925</xdr:colOff>
      <xdr:row>39</xdr:row>
      <xdr:rowOff>104775</xdr:rowOff>
    </xdr:from>
    <xdr:to>
      <xdr:col>18</xdr:col>
      <xdr:colOff>9525</xdr:colOff>
      <xdr:row>46</xdr:row>
      <xdr:rowOff>28575</xdr:rowOff>
    </xdr:to>
    <xdr:pic>
      <xdr:nvPicPr>
        <xdr:cNvPr id="8627122" name="Picture 18" descr="Lesser Peachtree Borer - Synanthedon pictipes">
          <a:extLst>
            <a:ext uri="{FF2B5EF4-FFF2-40B4-BE49-F238E27FC236}">
              <a16:creationId xmlns:a16="http://schemas.microsoft.com/office/drawing/2014/main" id="{F48940B4-B872-D85F-23A2-903E9E1A4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10134600"/>
          <a:ext cx="228600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581025</xdr:colOff>
      <xdr:row>48</xdr:row>
      <xdr:rowOff>209550</xdr:rowOff>
    </xdr:from>
    <xdr:to>
      <xdr:col>13</xdr:col>
      <xdr:colOff>57150</xdr:colOff>
      <xdr:row>55</xdr:row>
      <xdr:rowOff>38100</xdr:rowOff>
    </xdr:to>
    <xdr:pic>
      <xdr:nvPicPr>
        <xdr:cNvPr id="8627123" name="Picture 19" descr="http://jenny.tfrec.wsu.edu/opm/opmimages/LAWf1.jpg">
          <a:extLst>
            <a:ext uri="{FF2B5EF4-FFF2-40B4-BE49-F238E27FC236}">
              <a16:creationId xmlns:a16="http://schemas.microsoft.com/office/drawing/2014/main" id="{6CCF9379-84BB-3321-AA3D-9F5319FA2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2553950"/>
          <a:ext cx="2524125" cy="1628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228600</xdr:colOff>
      <xdr:row>48</xdr:row>
      <xdr:rowOff>114300</xdr:rowOff>
    </xdr:from>
    <xdr:to>
      <xdr:col>18</xdr:col>
      <xdr:colOff>0</xdr:colOff>
      <xdr:row>55</xdr:row>
      <xdr:rowOff>19050</xdr:rowOff>
    </xdr:to>
    <xdr:pic>
      <xdr:nvPicPr>
        <xdr:cNvPr id="8627124" name="fancy_img" descr="http://www.omafra.gov.on.ca/IPM/images/apples/insects/apples_san-jose-scale_02_zoom.jpg?rand=477399240">
          <a:extLst>
            <a:ext uri="{FF2B5EF4-FFF2-40B4-BE49-F238E27FC236}">
              <a16:creationId xmlns:a16="http://schemas.microsoft.com/office/drawing/2014/main" id="{28EDE4FE-4CE5-FC53-415F-1160F4017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8950" y="12458700"/>
          <a:ext cx="2209800" cy="170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38100</xdr:colOff>
      <xdr:row>58</xdr:row>
      <xdr:rowOff>0</xdr:rowOff>
    </xdr:from>
    <xdr:to>
      <xdr:col>13</xdr:col>
      <xdr:colOff>114300</xdr:colOff>
      <xdr:row>65</xdr:row>
      <xdr:rowOff>0</xdr:rowOff>
    </xdr:to>
    <xdr:pic>
      <xdr:nvPicPr>
        <xdr:cNvPr id="8627125" name="Picture 21" descr="peachtree borer">
          <a:extLst>
            <a:ext uri="{FF2B5EF4-FFF2-40B4-BE49-F238E27FC236}">
              <a16:creationId xmlns:a16="http://schemas.microsoft.com/office/drawing/2014/main" id="{0E926F3D-6169-63E1-5BFC-3A3CF9577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14916150"/>
          <a:ext cx="2514600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104775</xdr:colOff>
      <xdr:row>58</xdr:row>
      <xdr:rowOff>28575</xdr:rowOff>
    </xdr:from>
    <xdr:to>
      <xdr:col>17</xdr:col>
      <xdr:colOff>504825</xdr:colOff>
      <xdr:row>66</xdr:row>
      <xdr:rowOff>0</xdr:rowOff>
    </xdr:to>
    <xdr:pic>
      <xdr:nvPicPr>
        <xdr:cNvPr id="8627126" name="Picture 22" descr="Cherry Fruit Fly">
          <a:extLst>
            <a:ext uri="{FF2B5EF4-FFF2-40B4-BE49-F238E27FC236}">
              <a16:creationId xmlns:a16="http://schemas.microsoft.com/office/drawing/2014/main" id="{61C41CDD-EAFB-0886-762D-F7BA41A31EE1}"/>
            </a:ext>
            <a:ext uri="{147F2762-F138-4A5C-976F-8EAC2B608ADB}">
              <a16:predDERef xmlns:a16="http://schemas.microsoft.com/office/drawing/2014/main" pred="{0E926F3D-6169-63E1-5BFC-3A3CF9577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6050" y="15430500"/>
          <a:ext cx="2143125" cy="205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381000</xdr:colOff>
      <xdr:row>66</xdr:row>
      <xdr:rowOff>28575</xdr:rowOff>
    </xdr:from>
    <xdr:to>
      <xdr:col>12</xdr:col>
      <xdr:colOff>419100</xdr:colOff>
      <xdr:row>74</xdr:row>
      <xdr:rowOff>95250</xdr:rowOff>
    </xdr:to>
    <xdr:pic>
      <xdr:nvPicPr>
        <xdr:cNvPr id="8627127" name="Picture 23" descr="http://jenny.tfrec.wsu.edu/opm/opmimages/AM_f3.jpg">
          <a:extLst>
            <a:ext uri="{FF2B5EF4-FFF2-40B4-BE49-F238E27FC236}">
              <a16:creationId xmlns:a16="http://schemas.microsoft.com/office/drawing/2014/main" id="{9E19C0E2-6625-9EE1-A1AD-CB8953456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0" y="17002125"/>
          <a:ext cx="2476500" cy="2124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38100</xdr:colOff>
      <xdr:row>67</xdr:row>
      <xdr:rowOff>9525</xdr:rowOff>
    </xdr:from>
    <xdr:to>
      <xdr:col>18</xdr:col>
      <xdr:colOff>533400</xdr:colOff>
      <xdr:row>74</xdr:row>
      <xdr:rowOff>28575</xdr:rowOff>
    </xdr:to>
    <xdr:pic>
      <xdr:nvPicPr>
        <xdr:cNvPr id="8627128" name="Picture 24" descr="http://bb.bluesticker.com/wp-content/uploads/2016/11/bb-maggot3.jpg">
          <a:extLst>
            <a:ext uri="{FF2B5EF4-FFF2-40B4-BE49-F238E27FC236}">
              <a16:creationId xmlns:a16="http://schemas.microsoft.com/office/drawing/2014/main" id="{0BD1AC71-D6A8-AA1E-C4BE-5D12E4C2D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8450" y="17240250"/>
          <a:ext cx="2933700" cy="181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333375</xdr:colOff>
      <xdr:row>84</xdr:row>
      <xdr:rowOff>0</xdr:rowOff>
    </xdr:from>
    <xdr:to>
      <xdr:col>23</xdr:col>
      <xdr:colOff>352425</xdr:colOff>
      <xdr:row>91</xdr:row>
      <xdr:rowOff>142875</xdr:rowOff>
    </xdr:to>
    <xdr:pic>
      <xdr:nvPicPr>
        <xdr:cNvPr id="8627129" name="Picture 25" descr="http://www.offthegridnews.com/wp-content/uploads/2015/09/japanese-beetle-reddit.jpg">
          <a:extLst>
            <a:ext uri="{FF2B5EF4-FFF2-40B4-BE49-F238E27FC236}">
              <a16:creationId xmlns:a16="http://schemas.microsoft.com/office/drawing/2014/main" id="{10352EF7-DBB7-CE99-DD8C-2C3C14C5D0BA}"/>
            </a:ext>
            <a:ext uri="{147F2762-F138-4A5C-976F-8EAC2B608ADB}">
              <a16:predDERef xmlns:a16="http://schemas.microsoft.com/office/drawing/2014/main" pred="{0BD1AC71-D6A8-AA1E-C4BE-5D12E4C2D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9775" y="22269450"/>
          <a:ext cx="2343150" cy="1990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304800</xdr:colOff>
      <xdr:row>84</xdr:row>
      <xdr:rowOff>0</xdr:rowOff>
    </xdr:from>
    <xdr:to>
      <xdr:col>23</xdr:col>
      <xdr:colOff>371475</xdr:colOff>
      <xdr:row>91</xdr:row>
      <xdr:rowOff>228600</xdr:rowOff>
    </xdr:to>
    <xdr:pic>
      <xdr:nvPicPr>
        <xdr:cNvPr id="8627130" name="Picture 27" descr="https://i2.wp.com/www.nwcontractresearch.com/wp-content/uploads/2015/02/OBLR.png?ssl=1">
          <a:extLst>
            <a:ext uri="{FF2B5EF4-FFF2-40B4-BE49-F238E27FC236}">
              <a16:creationId xmlns:a16="http://schemas.microsoft.com/office/drawing/2014/main" id="{C62E17E7-4848-2F30-778E-EFDC9C988ACA}"/>
            </a:ext>
            <a:ext uri="{147F2762-F138-4A5C-976F-8EAC2B608ADB}">
              <a16:predDERef xmlns:a16="http://schemas.microsoft.com/office/drawing/2014/main" pred="{10352EF7-DBB7-CE99-DD8C-2C3C14C5D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11200" y="22269450"/>
          <a:ext cx="2390775" cy="2076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0</xdr:colOff>
      <xdr:row>48</xdr:row>
      <xdr:rowOff>114300</xdr:rowOff>
    </xdr:from>
    <xdr:to>
      <xdr:col>21</xdr:col>
      <xdr:colOff>285750</xdr:colOff>
      <xdr:row>55</xdr:row>
      <xdr:rowOff>19050</xdr:rowOff>
    </xdr:to>
    <xdr:pic>
      <xdr:nvPicPr>
        <xdr:cNvPr id="8627131" name="Picture 28" descr="http://jenny.tfrec.wsu.edu/opm/opmimages/SJSf8.jpg">
          <a:extLst>
            <a:ext uri="{FF2B5EF4-FFF2-40B4-BE49-F238E27FC236}">
              <a16:creationId xmlns:a16="http://schemas.microsoft.com/office/drawing/2014/main" id="{302069BF-28E8-A387-1766-FCC43225C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0" y="12458700"/>
          <a:ext cx="2114550" cy="170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15</xdr:col>
      <xdr:colOff>178858</xdr:colOff>
      <xdr:row>18</xdr:row>
      <xdr:rowOff>56091</xdr:rowOff>
    </xdr:from>
    <xdr:ext cx="1863725" cy="23320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D8083C9-8BF4-25B9-6936-3E57BD1E6FB6}"/>
            </a:ext>
          </a:extLst>
        </xdr:cNvPr>
        <xdr:cNvSpPr txBox="1"/>
      </xdr:nvSpPr>
      <xdr:spPr>
        <a:xfrm>
          <a:off x="11210925" y="4915958"/>
          <a:ext cx="1863725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9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590550</xdr:colOff>
      <xdr:row>2</xdr:row>
      <xdr:rowOff>142875</xdr:rowOff>
    </xdr:from>
    <xdr:to>
      <xdr:col>19</xdr:col>
      <xdr:colOff>133350</xdr:colOff>
      <xdr:row>28</xdr:row>
      <xdr:rowOff>123825</xdr:rowOff>
    </xdr:to>
    <xdr:graphicFrame macro="">
      <xdr:nvGraphicFramePr>
        <xdr:cNvPr id="8134872" name="Chart 1">
          <a:extLst>
            <a:ext uri="{FF2B5EF4-FFF2-40B4-BE49-F238E27FC236}">
              <a16:creationId xmlns:a16="http://schemas.microsoft.com/office/drawing/2014/main" id="{665209BF-2A41-911A-0DF3-32D79364BE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19</xdr:col>
      <xdr:colOff>561975</xdr:colOff>
      <xdr:row>5</xdr:row>
      <xdr:rowOff>47625</xdr:rowOff>
    </xdr:from>
    <xdr:to>
      <xdr:col>22</xdr:col>
      <xdr:colOff>333375</xdr:colOff>
      <xdr:row>13</xdr:row>
      <xdr:rowOff>47625</xdr:rowOff>
    </xdr:to>
    <xdr:pic>
      <xdr:nvPicPr>
        <xdr:cNvPr id="8134873" name="Picture 2" descr="https://booksandnature.homestead.com/files/speckled_green_fruitworm_moth.jpg">
          <a:extLst>
            <a:ext uri="{FF2B5EF4-FFF2-40B4-BE49-F238E27FC236}">
              <a16:creationId xmlns:a16="http://schemas.microsoft.com/office/drawing/2014/main" id="{95EA9A31-54EB-9B0C-3E65-70FC1D2B9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1050" y="857250"/>
          <a:ext cx="237172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561975</xdr:colOff>
      <xdr:row>16</xdr:row>
      <xdr:rowOff>66675</xdr:rowOff>
    </xdr:from>
    <xdr:to>
      <xdr:col>22</xdr:col>
      <xdr:colOff>209550</xdr:colOff>
      <xdr:row>28</xdr:row>
      <xdr:rowOff>114300</xdr:rowOff>
    </xdr:to>
    <xdr:pic>
      <xdr:nvPicPr>
        <xdr:cNvPr id="8134874" name="Picture 3" descr="Cherry Fruit Fly">
          <a:extLst>
            <a:ext uri="{FF2B5EF4-FFF2-40B4-BE49-F238E27FC236}">
              <a16:creationId xmlns:a16="http://schemas.microsoft.com/office/drawing/2014/main" id="{285A05AC-1BF5-2292-2C1B-68A9225B1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1050" y="2657475"/>
          <a:ext cx="2247900" cy="1990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590550</xdr:colOff>
      <xdr:row>2</xdr:row>
      <xdr:rowOff>142875</xdr:rowOff>
    </xdr:from>
    <xdr:to>
      <xdr:col>19</xdr:col>
      <xdr:colOff>133350</xdr:colOff>
      <xdr:row>28</xdr:row>
      <xdr:rowOff>123825</xdr:rowOff>
    </xdr:to>
    <xdr:graphicFrame macro="">
      <xdr:nvGraphicFramePr>
        <xdr:cNvPr id="8922246" name="Chart 1">
          <a:extLst>
            <a:ext uri="{FF2B5EF4-FFF2-40B4-BE49-F238E27FC236}">
              <a16:creationId xmlns:a16="http://schemas.microsoft.com/office/drawing/2014/main" id="{DC0AF8C7-B517-11E7-4722-6833C24C90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20</xdr:col>
      <xdr:colOff>400050</xdr:colOff>
      <xdr:row>5</xdr:row>
      <xdr:rowOff>47625</xdr:rowOff>
    </xdr:from>
    <xdr:to>
      <xdr:col>21</xdr:col>
      <xdr:colOff>1209675</xdr:colOff>
      <xdr:row>13</xdr:row>
      <xdr:rowOff>47625</xdr:rowOff>
    </xdr:to>
    <xdr:pic>
      <xdr:nvPicPr>
        <xdr:cNvPr id="8922247" name="Picture 2">
          <a:extLst>
            <a:ext uri="{FF2B5EF4-FFF2-40B4-BE49-F238E27FC236}">
              <a16:creationId xmlns:a16="http://schemas.microsoft.com/office/drawing/2014/main" id="{52492D5C-2B09-B4AB-9F6E-1520D228E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8725" y="857250"/>
          <a:ext cx="147637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466725</xdr:colOff>
      <xdr:row>17</xdr:row>
      <xdr:rowOff>142875</xdr:rowOff>
    </xdr:from>
    <xdr:to>
      <xdr:col>22</xdr:col>
      <xdr:colOff>152400</xdr:colOff>
      <xdr:row>26</xdr:row>
      <xdr:rowOff>142875</xdr:rowOff>
    </xdr:to>
    <xdr:pic>
      <xdr:nvPicPr>
        <xdr:cNvPr id="8922248" name="Picture 3">
          <a:extLst>
            <a:ext uri="{FF2B5EF4-FFF2-40B4-BE49-F238E27FC236}">
              <a16:creationId xmlns:a16="http://schemas.microsoft.com/office/drawing/2014/main" id="{41D69B22-26FA-269E-6AD2-A6E558887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0" y="2895600"/>
          <a:ext cx="22479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20</xdr:col>
      <xdr:colOff>407150</xdr:colOff>
      <xdr:row>13</xdr:row>
      <xdr:rowOff>45720</xdr:rowOff>
    </xdr:from>
    <xdr:ext cx="1464079" cy="514949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0D42611-4932-EB4D-1D1D-193DBA33B398}"/>
            </a:ext>
          </a:extLst>
        </xdr:cNvPr>
        <xdr:cNvSpPr txBox="1"/>
      </xdr:nvSpPr>
      <xdr:spPr>
        <a:xfrm>
          <a:off x="12694400" y="2166620"/>
          <a:ext cx="1464079" cy="514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900">
              <a:hlinkClick xmlns:r="http://schemas.openxmlformats.org/officeDocument/2006/relationships" r:id="rId4" tooltip="https://www.flickr.com/photos/pcoin/7005146354"/>
            </a:rPr>
            <a:t>This Photo</a:t>
          </a:r>
          <a:r>
            <a:rPr lang="en-US" sz="900"/>
            <a:t> by Unknown Author is licensed under </a:t>
          </a:r>
          <a:r>
            <a:rPr lang="en-US" sz="900">
              <a:hlinkClick xmlns:r="http://schemas.openxmlformats.org/officeDocument/2006/relationships" r:id="rId5" tooltip="https://creativecommons.org/licenses/by-nc-sa/3.0/"/>
            </a:rPr>
            <a:t>CC BY-SA-NC</a:t>
          </a:r>
          <a:endParaRPr lang="en-US" sz="900"/>
        </a:p>
      </xdr:txBody>
    </xdr:sp>
    <xdr:clientData/>
  </xdr:oneCellAnchor>
  <xdr:oneCellAnchor>
    <xdr:from>
      <xdr:col>19</xdr:col>
      <xdr:colOff>464820</xdr:colOff>
      <xdr:row>26</xdr:row>
      <xdr:rowOff>144780</xdr:rowOff>
    </xdr:from>
    <xdr:ext cx="2247900" cy="373176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F048D25-7D37-C04E-3904-07193E67ACB0}"/>
            </a:ext>
          </a:extLst>
        </xdr:cNvPr>
        <xdr:cNvSpPr txBox="1"/>
      </xdr:nvSpPr>
      <xdr:spPr>
        <a:xfrm>
          <a:off x="12131040" y="4502150"/>
          <a:ext cx="2247900" cy="374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900">
              <a:hlinkClick xmlns:r="http://schemas.openxmlformats.org/officeDocument/2006/relationships" r:id="rId6" tooltip="https://www.forestryimages.org/browse/detail.cfm?imgnum=3046011"/>
            </a:rPr>
            <a:t>This Photo</a:t>
          </a:r>
          <a:r>
            <a:rPr lang="en-US" sz="900"/>
            <a:t> by Unknown Author is licensed under </a:t>
          </a:r>
          <a:r>
            <a:rPr lang="en-US" sz="900">
              <a:hlinkClick xmlns:r="http://schemas.openxmlformats.org/officeDocument/2006/relationships" r:id="rId7" tooltip="https://creativecommons.org/licenses/by/3.0/"/>
            </a:rPr>
            <a:t>CC BY</a:t>
          </a:r>
          <a:endParaRPr lang="en-US" sz="900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590550</xdr:colOff>
      <xdr:row>2</xdr:row>
      <xdr:rowOff>142875</xdr:rowOff>
    </xdr:from>
    <xdr:to>
      <xdr:col>19</xdr:col>
      <xdr:colOff>133350</xdr:colOff>
      <xdr:row>28</xdr:row>
      <xdr:rowOff>123825</xdr:rowOff>
    </xdr:to>
    <xdr:graphicFrame macro="">
      <xdr:nvGraphicFramePr>
        <xdr:cNvPr id="11" name="Chart 1">
          <a:extLst>
            <a:ext uri="{FF2B5EF4-FFF2-40B4-BE49-F238E27FC236}">
              <a16:creationId xmlns:a16="http://schemas.microsoft.com/office/drawing/2014/main" id="{4D52C968-6B53-4E9F-9437-D2FB8B3F05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19</xdr:col>
      <xdr:colOff>190500</xdr:colOff>
      <xdr:row>8</xdr:row>
      <xdr:rowOff>47625</xdr:rowOff>
    </xdr:from>
    <xdr:to>
      <xdr:col>26</xdr:col>
      <xdr:colOff>200025</xdr:colOff>
      <xdr:row>15</xdr:row>
      <xdr:rowOff>142875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3B0B1E86-43D5-700B-0726-180ADBDA08AD}"/>
            </a:ext>
            <a:ext uri="{147F2762-F138-4A5C-976F-8EAC2B608ADB}">
              <a16:predDERef xmlns:a16="http://schemas.microsoft.com/office/drawing/2014/main" pred="{4D52C968-6B53-4E9F-9437-D2FB8B3F0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11325225" y="1343025"/>
          <a:ext cx="4572000" cy="1228725"/>
        </a:xfrm>
        <a:prstGeom prst="rect">
          <a:avLst/>
        </a:prstGeom>
      </xdr:spPr>
    </xdr:pic>
    <xdr:clientData/>
  </xdr:twoCellAnchor>
  <xdr:twoCellAnchor>
    <xdr:from>
      <xdr:col>21</xdr:col>
      <xdr:colOff>0</xdr:colOff>
      <xdr:row>15</xdr:row>
      <xdr:rowOff>95250</xdr:rowOff>
    </xdr:from>
    <xdr:to>
      <xdr:col>28</xdr:col>
      <xdr:colOff>504825</xdr:colOff>
      <xdr:row>17</xdr:row>
      <xdr:rowOff>4605</xdr:rowOff>
    </xdr:to>
    <xdr:sp macro="" textlink="">
      <xdr:nvSpPr>
        <xdr:cNvPr id="14" name="TextBox 3">
          <a:extLst>
            <a:ext uri="{FF2B5EF4-FFF2-40B4-BE49-F238E27FC236}">
              <a16:creationId xmlns:a16="http://schemas.microsoft.com/office/drawing/2014/main" id="{849DE064-CA82-DA5C-38BB-E3462DFE9F05}"/>
            </a:ext>
            <a:ext uri="{147F2762-F138-4A5C-976F-8EAC2B608ADB}">
              <a16:predDERef xmlns:a16="http://schemas.microsoft.com/office/drawing/2014/main" pred="{3B0B1E86-43D5-700B-0726-180ADBDA08AD}"/>
            </a:ext>
          </a:extLst>
        </xdr:cNvPr>
        <xdr:cNvSpPr txBox="1"/>
      </xdr:nvSpPr>
      <xdr:spPr>
        <a:xfrm>
          <a:off x="12296775" y="2524125"/>
          <a:ext cx="4572000" cy="233205"/>
        </a:xfrm>
        <a:prstGeom prst="rect">
          <a:avLst/>
        </a:prstGeom>
        <a:noFill/>
        <a:ln>
          <a:noFill/>
        </a:ln>
      </xdr:spPr>
      <xdr:txBody>
        <a:bodyPr vertOverflow="clip" horzOverflow="clip" rtlCol="0" anchor="t">
          <a:spAutoFit/>
        </a:bodyPr>
        <a:lstStyle/>
        <a:p>
          <a:pPr algn="l"/>
          <a:r>
            <a:rPr lang="en-US" sz="900">
              <a:hlinkClick xmlns:r="http://schemas.openxmlformats.org/officeDocument/2006/relationships" r:id="rId3" tooltip="https://elizapples.com/tag/american-guinea-hogs/?blogsub=confirming"/>
            </a:rPr>
            <a:t>This Photo</a:t>
          </a:r>
          <a:r>
            <a:rPr lang="en-US" sz="900"/>
            <a:t> by Unknown Author is licensed under </a:t>
          </a:r>
          <a:r>
            <a:rPr lang="en-US" sz="900">
              <a:hlinkClick xmlns:r="http://schemas.openxmlformats.org/officeDocument/2006/relationships" r:id="rId4" tooltip="https://creativecommons.org/licenses/by/3.0/"/>
            </a:rPr>
            <a:t>CC BY</a:t>
          </a:r>
          <a:endParaRPr lang="en-US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142875</xdr:rowOff>
    </xdr:from>
    <xdr:to>
      <xdr:col>19</xdr:col>
      <xdr:colOff>133350</xdr:colOff>
      <xdr:row>27</xdr:row>
      <xdr:rowOff>123825</xdr:rowOff>
    </xdr:to>
    <xdr:graphicFrame macro="">
      <xdr:nvGraphicFramePr>
        <xdr:cNvPr id="8" name="Chart 1">
          <a:extLst>
            <a:ext uri="{FF2B5EF4-FFF2-40B4-BE49-F238E27FC236}">
              <a16:creationId xmlns:a16="http://schemas.microsoft.com/office/drawing/2014/main" id="{5E45FDAA-D0FD-4894-9F2B-3FF235AC09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20</xdr:col>
      <xdr:colOff>47625</xdr:colOff>
      <xdr:row>7</xdr:row>
      <xdr:rowOff>19050</xdr:rowOff>
    </xdr:from>
    <xdr:to>
      <xdr:col>24</xdr:col>
      <xdr:colOff>295275</xdr:colOff>
      <xdr:row>17</xdr:row>
      <xdr:rowOff>133350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67B4774-E842-F4A2-BDBB-13CCDE51DB18}"/>
            </a:ext>
            <a:ext uri="{147F2762-F138-4A5C-976F-8EAC2B608ADB}">
              <a16:predDERef xmlns:a16="http://schemas.microsoft.com/office/drawing/2014/main" pred="{5E45FDAA-D0FD-4894-9F2B-3FF235AC0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58675" y="1152525"/>
          <a:ext cx="2686050" cy="1733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631825</xdr:colOff>
      <xdr:row>2</xdr:row>
      <xdr:rowOff>139700</xdr:rowOff>
    </xdr:from>
    <xdr:to>
      <xdr:col>22</xdr:col>
      <xdr:colOff>546100</xdr:colOff>
      <xdr:row>26</xdr:row>
      <xdr:rowOff>158750</xdr:rowOff>
    </xdr:to>
    <xdr:graphicFrame macro="">
      <xdr:nvGraphicFramePr>
        <xdr:cNvPr id="8" name="Chart 1">
          <a:extLst>
            <a:ext uri="{FF2B5EF4-FFF2-40B4-BE49-F238E27FC236}">
              <a16:creationId xmlns:a16="http://schemas.microsoft.com/office/drawing/2014/main" id="{68153834-B5C1-32FB-D4AB-A35986964D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425450</xdr:colOff>
      <xdr:row>27</xdr:row>
      <xdr:rowOff>139700</xdr:rowOff>
    </xdr:from>
    <xdr:to>
      <xdr:col>11</xdr:col>
      <xdr:colOff>196850</xdr:colOff>
      <xdr:row>35</xdr:row>
      <xdr:rowOff>139700</xdr:rowOff>
    </xdr:to>
    <xdr:pic>
      <xdr:nvPicPr>
        <xdr:cNvPr id="7953652" name="Picture 2" descr="Codling moth">
          <a:extLst>
            <a:ext uri="{FF2B5EF4-FFF2-40B4-BE49-F238E27FC236}">
              <a16:creationId xmlns:a16="http://schemas.microsoft.com/office/drawing/2014/main" id="{1F68FC3A-7221-1947-CBAD-11A7E503B73D}"/>
            </a:ext>
            <a:ext uri="{147F2762-F138-4A5C-976F-8EAC2B608ADB}">
              <a16:predDERef xmlns:a16="http://schemas.microsoft.com/office/drawing/2014/main" pred="{68153834-B5C1-32FB-D4AB-A35986964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5650" y="4597400"/>
          <a:ext cx="3136900" cy="132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41275</xdr:colOff>
      <xdr:row>27</xdr:row>
      <xdr:rowOff>63500</xdr:rowOff>
    </xdr:from>
    <xdr:to>
      <xdr:col>26</xdr:col>
      <xdr:colOff>234950</xdr:colOff>
      <xdr:row>35</xdr:row>
      <xdr:rowOff>53975</xdr:rowOff>
    </xdr:to>
    <xdr:pic>
      <xdr:nvPicPr>
        <xdr:cNvPr id="7953653" name="Picture 3" descr="http://jenny.tfrec.wsu.edu/opm/opmimages/OFMf5.jpg">
          <a:extLst>
            <a:ext uri="{FF2B5EF4-FFF2-40B4-BE49-F238E27FC236}">
              <a16:creationId xmlns:a16="http://schemas.microsoft.com/office/drawing/2014/main" id="{948D135E-5899-788C-FB35-FF8D1C13D633}"/>
            </a:ext>
            <a:ext uri="{147F2762-F138-4A5C-976F-8EAC2B608ADB}">
              <a16:predDERef xmlns:a16="http://schemas.microsoft.com/office/drawing/2014/main" pred="{1F68FC3A-7221-1947-CBAD-11A7E503B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5350" y="4435475"/>
          <a:ext cx="1936750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501650</xdr:colOff>
      <xdr:row>2</xdr:row>
      <xdr:rowOff>130175</xdr:rowOff>
    </xdr:from>
    <xdr:to>
      <xdr:col>13</xdr:col>
      <xdr:colOff>415925</xdr:colOff>
      <xdr:row>26</xdr:row>
      <xdr:rowOff>149225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633062-21DE-400E-A89B-004FEABF3A7E}"/>
            </a:ext>
            <a:ext uri="{147F2762-F138-4A5C-976F-8EAC2B608ADB}">
              <a16:predDERef xmlns:a16="http://schemas.microsoft.com/office/drawing/2014/main" pred="{948D135E-5899-788C-FB35-FF8D1C13D6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492125</xdr:colOff>
      <xdr:row>33</xdr:row>
      <xdr:rowOff>158750</xdr:rowOff>
    </xdr:from>
    <xdr:to>
      <xdr:col>8</xdr:col>
      <xdr:colOff>558800</xdr:colOff>
      <xdr:row>35</xdr:row>
      <xdr:rowOff>101600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71DD681-0E86-DDE5-24C1-E3D772EC97FB}"/>
            </a:ext>
            <a:ext uri="{147F2762-F138-4A5C-976F-8EAC2B608ADB}">
              <a16:predDERef xmlns:a16="http://schemas.microsoft.com/office/drawing/2014/main" pred="{DE633062-21DE-400E-A89B-004FEABF3A7E}"/>
            </a:ext>
          </a:extLst>
        </xdr:cNvPr>
        <xdr:cNvSpPr txBox="1"/>
      </xdr:nvSpPr>
      <xdr:spPr>
        <a:xfrm>
          <a:off x="4632325" y="5607050"/>
          <a:ext cx="1412875" cy="273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ctr"/>
          <a:r>
            <a:rPr lang="en-US" sz="1100" b="0" i="0" u="none" strike="noStrike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codling moth (CM)</a:t>
          </a:r>
        </a:p>
      </xdr:txBody>
    </xdr:sp>
    <xdr:clientData/>
  </xdr:twoCellAnchor>
  <xdr:twoCellAnchor>
    <xdr:from>
      <xdr:col>23</xdr:col>
      <xdr:colOff>250825</xdr:colOff>
      <xdr:row>36</xdr:row>
      <xdr:rowOff>57150</xdr:rowOff>
    </xdr:from>
    <xdr:to>
      <xdr:col>26</xdr:col>
      <xdr:colOff>415925</xdr:colOff>
      <xdr:row>38</xdr:row>
      <xdr:rowOff>3175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045B8E9-60F8-4801-99DD-3F01037C2919}"/>
            </a:ext>
            <a:ext uri="{147F2762-F138-4A5C-976F-8EAC2B608ADB}">
              <a16:predDERef xmlns:a16="http://schemas.microsoft.com/office/drawing/2014/main" pred="{971DD681-0E86-DDE5-24C1-E3D772EC97FB}"/>
            </a:ext>
          </a:extLst>
        </xdr:cNvPr>
        <xdr:cNvSpPr txBox="1"/>
      </xdr:nvSpPr>
      <xdr:spPr>
        <a:xfrm>
          <a:off x="13804900" y="5886450"/>
          <a:ext cx="1908175" cy="269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n-US" sz="1100" b="0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oriental fruit moth (OFM)</a:t>
          </a:r>
        </a:p>
      </xdr:txBody>
    </xdr:sp>
    <xdr:clientData/>
  </xdr:twoCellAnchor>
  <xdr:twoCellAnchor editAs="oneCell">
    <xdr:from>
      <xdr:col>5</xdr:col>
      <xdr:colOff>101600</xdr:colOff>
      <xdr:row>36</xdr:row>
      <xdr:rowOff>152400</xdr:rowOff>
    </xdr:from>
    <xdr:to>
      <xdr:col>13</xdr:col>
      <xdr:colOff>203200</xdr:colOff>
      <xdr:row>54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A6C3885-75B4-991A-683B-9DA9E9C74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568700" y="6096000"/>
          <a:ext cx="5486400" cy="2971800"/>
        </a:xfrm>
        <a:prstGeom prst="rect">
          <a:avLst/>
        </a:prstGeom>
      </xdr:spPr>
    </xdr:pic>
    <xdr:clientData/>
  </xdr:twoCellAnchor>
  <xdr:twoCellAnchor editAs="oneCell">
    <xdr:from>
      <xdr:col>14</xdr:col>
      <xdr:colOff>127000</xdr:colOff>
      <xdr:row>27</xdr:row>
      <xdr:rowOff>88900</xdr:rowOff>
    </xdr:from>
    <xdr:to>
      <xdr:col>22</xdr:col>
      <xdr:colOff>228600</xdr:colOff>
      <xdr:row>45</xdr:row>
      <xdr:rowOff>88900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DED4309-1764-00B1-6206-8395564CD2A9}"/>
            </a:ext>
            <a:ext uri="{147F2762-F138-4A5C-976F-8EAC2B608ADB}">
              <a16:predDERef xmlns:a16="http://schemas.microsoft.com/office/drawing/2014/main" pred="{1A6C3885-75B4-991A-683B-9DA9E9C74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451850" y="4460875"/>
          <a:ext cx="4749800" cy="29146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165100</xdr:colOff>
      <xdr:row>1</xdr:row>
      <xdr:rowOff>21167</xdr:rowOff>
    </xdr:from>
    <xdr:to>
      <xdr:col>19</xdr:col>
      <xdr:colOff>88900</xdr:colOff>
      <xdr:row>29</xdr:row>
      <xdr:rowOff>21167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7DF20AE-ECB0-DB3F-7840-296B1DE9CD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19</xdr:col>
      <xdr:colOff>266700</xdr:colOff>
      <xdr:row>3</xdr:row>
      <xdr:rowOff>57150</xdr:rowOff>
    </xdr:from>
    <xdr:to>
      <xdr:col>22</xdr:col>
      <xdr:colOff>76200</xdr:colOff>
      <xdr:row>16</xdr:row>
      <xdr:rowOff>57150</xdr:rowOff>
    </xdr:to>
    <xdr:pic>
      <xdr:nvPicPr>
        <xdr:cNvPr id="7975151" name="Picture 2" descr="http://jenny.tfrec.wsu.edu/opm/opmimages/AM_f3.jpg">
          <a:extLst>
            <a:ext uri="{FF2B5EF4-FFF2-40B4-BE49-F238E27FC236}">
              <a16:creationId xmlns:a16="http://schemas.microsoft.com/office/drawing/2014/main" id="{DCC690DE-7041-0128-3E1D-CFA78E851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15775" y="542925"/>
          <a:ext cx="2495550" cy="2105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133350</xdr:colOff>
      <xdr:row>18</xdr:row>
      <xdr:rowOff>95250</xdr:rowOff>
    </xdr:from>
    <xdr:to>
      <xdr:col>22</xdr:col>
      <xdr:colOff>361950</xdr:colOff>
      <xdr:row>29</xdr:row>
      <xdr:rowOff>123825</xdr:rowOff>
    </xdr:to>
    <xdr:pic>
      <xdr:nvPicPr>
        <xdr:cNvPr id="7975152" name="Picture 3" descr="http://bb.bluesticker.com/wp-content/uploads/2016/11/bb-maggot3.jpg">
          <a:extLst>
            <a:ext uri="{FF2B5EF4-FFF2-40B4-BE49-F238E27FC236}">
              <a16:creationId xmlns:a16="http://schemas.microsoft.com/office/drawing/2014/main" id="{A4F97BA0-AC76-7DAB-02A3-FB609A488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82425" y="3009900"/>
          <a:ext cx="2943225" cy="180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552450</xdr:colOff>
      <xdr:row>8</xdr:row>
      <xdr:rowOff>0</xdr:rowOff>
    </xdr:from>
    <xdr:to>
      <xdr:col>18</xdr:col>
      <xdr:colOff>552450</xdr:colOff>
      <xdr:row>35</xdr:row>
      <xdr:rowOff>76200</xdr:rowOff>
    </xdr:to>
    <xdr:graphicFrame macro="">
      <xdr:nvGraphicFramePr>
        <xdr:cNvPr id="7995628" name="Chart 1">
          <a:extLst>
            <a:ext uri="{FF2B5EF4-FFF2-40B4-BE49-F238E27FC236}">
              <a16:creationId xmlns:a16="http://schemas.microsoft.com/office/drawing/2014/main" id="{4A78B382-FE47-5193-E248-834B441EEE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19</xdr:col>
      <xdr:colOff>381000</xdr:colOff>
      <xdr:row>4</xdr:row>
      <xdr:rowOff>133350</xdr:rowOff>
    </xdr:from>
    <xdr:to>
      <xdr:col>22</xdr:col>
      <xdr:colOff>361950</xdr:colOff>
      <xdr:row>16</xdr:row>
      <xdr:rowOff>114300</xdr:rowOff>
    </xdr:to>
    <xdr:pic>
      <xdr:nvPicPr>
        <xdr:cNvPr id="7995629" name="Picture 2" descr="http://www.offthegridnews.com/wp-content/uploads/2015/09/japanese-beetle-reddit.jpg">
          <a:extLst>
            <a:ext uri="{FF2B5EF4-FFF2-40B4-BE49-F238E27FC236}">
              <a16:creationId xmlns:a16="http://schemas.microsoft.com/office/drawing/2014/main" id="{0E451FFF-E34E-0FDD-FE22-C3B95973C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0" y="781050"/>
          <a:ext cx="2486025" cy="1924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466725</xdr:colOff>
      <xdr:row>6</xdr:row>
      <xdr:rowOff>152400</xdr:rowOff>
    </xdr:from>
    <xdr:to>
      <xdr:col>14</xdr:col>
      <xdr:colOff>285750</xdr:colOff>
      <xdr:row>30</xdr:row>
      <xdr:rowOff>152400</xdr:rowOff>
    </xdr:to>
    <xdr:graphicFrame macro="">
      <xdr:nvGraphicFramePr>
        <xdr:cNvPr id="8016104" name="Chart 1">
          <a:extLst>
            <a:ext uri="{FF2B5EF4-FFF2-40B4-BE49-F238E27FC236}">
              <a16:creationId xmlns:a16="http://schemas.microsoft.com/office/drawing/2014/main" id="{3ED1D6D0-B4A5-9DB8-A52C-0F79ED46F7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133350</xdr:colOff>
      <xdr:row>1</xdr:row>
      <xdr:rowOff>66675</xdr:rowOff>
    </xdr:from>
    <xdr:to>
      <xdr:col>14</xdr:col>
      <xdr:colOff>238125</xdr:colOff>
      <xdr:row>10</xdr:row>
      <xdr:rowOff>152400</xdr:rowOff>
    </xdr:to>
    <xdr:pic>
      <xdr:nvPicPr>
        <xdr:cNvPr id="8016105" name="Picture 2" descr="https://i2.wp.com/www.nwcontractresearch.com/wp-content/uploads/2015/02/OBLR.png?ssl=1">
          <a:extLst>
            <a:ext uri="{FF2B5EF4-FFF2-40B4-BE49-F238E27FC236}">
              <a16:creationId xmlns:a16="http://schemas.microsoft.com/office/drawing/2014/main" id="{60A7B477-D5B1-FC3A-145D-927BCE802F8D}"/>
            </a:ext>
            <a:ext uri="{147F2762-F138-4A5C-976F-8EAC2B608ADB}">
              <a16:predDERef xmlns:a16="http://schemas.microsoft.com/office/drawing/2014/main" pred="{3ED1D6D0-B4A5-9DB8-A52C-0F79ED46F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15275" y="228600"/>
          <a:ext cx="1847850" cy="154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266700</xdr:colOff>
      <xdr:row>32</xdr:row>
      <xdr:rowOff>19050</xdr:rowOff>
    </xdr:from>
    <xdr:to>
      <xdr:col>14</xdr:col>
      <xdr:colOff>142875</xdr:colOff>
      <xdr:row>53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EDDC1F-8579-9621-F013-52F3A8A69B9E}"/>
            </a:ext>
            <a:ext uri="{147F2762-F138-4A5C-976F-8EAC2B608ADB}">
              <a16:predDERef xmlns:a16="http://schemas.microsoft.com/office/drawing/2014/main" pred="{60A7B477-D5B1-FC3A-145D-927BCE802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48100" y="5200650"/>
          <a:ext cx="5819775" cy="3438525"/>
        </a:xfrm>
        <a:prstGeom prst="rect">
          <a:avLst/>
        </a:prstGeom>
      </xdr:spPr>
    </xdr:pic>
    <xdr:clientData/>
  </xdr:twoCellAnchor>
  <xdr:twoCellAnchor>
    <xdr:from>
      <xdr:col>14</xdr:col>
      <xdr:colOff>466725</xdr:colOff>
      <xdr:row>6</xdr:row>
      <xdr:rowOff>123825</xdr:rowOff>
    </xdr:from>
    <xdr:to>
      <xdr:col>24</xdr:col>
      <xdr:colOff>104775</xdr:colOff>
      <xdr:row>30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EFECC66-CBC5-4E8B-8039-21563ECEE478}"/>
            </a:ext>
            <a:ext uri="{147F2762-F138-4A5C-976F-8EAC2B608ADB}">
              <a16:predDERef xmlns:a16="http://schemas.microsoft.com/office/drawing/2014/main" pred="{D8EDDC1F-8579-9621-F013-52F3A8A69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21</xdr:col>
      <xdr:colOff>647700</xdr:colOff>
      <xdr:row>1</xdr:row>
      <xdr:rowOff>47625</xdr:rowOff>
    </xdr:from>
    <xdr:to>
      <xdr:col>24</xdr:col>
      <xdr:colOff>85725</xdr:colOff>
      <xdr:row>9</xdr:row>
      <xdr:rowOff>114300</xdr:rowOff>
    </xdr:to>
    <xdr:pic>
      <xdr:nvPicPr>
        <xdr:cNvPr id="8016106" name="Picture 3" descr="http://jenny.tfrec.wsu.edu/opm/opmimages/LAWf1.jpg">
          <a:extLst>
            <a:ext uri="{FF2B5EF4-FFF2-40B4-BE49-F238E27FC236}">
              <a16:creationId xmlns:a16="http://schemas.microsoft.com/office/drawing/2014/main" id="{F495A1DE-1402-1883-FC3E-B4DFEE2086E1}"/>
            </a:ext>
            <a:ext uri="{147F2762-F138-4A5C-976F-8EAC2B608ADB}">
              <a16:predDERef xmlns:a16="http://schemas.microsoft.com/office/drawing/2014/main" pred="{8EFECC66-CBC5-4E8B-8039-21563ECEE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39875" y="209550"/>
          <a:ext cx="2047875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66675</xdr:rowOff>
    </xdr:from>
    <xdr:to>
      <xdr:col>18</xdr:col>
      <xdr:colOff>266700</xdr:colOff>
      <xdr:row>28</xdr:row>
      <xdr:rowOff>38100</xdr:rowOff>
    </xdr:to>
    <xdr:graphicFrame macro="">
      <xdr:nvGraphicFramePr>
        <xdr:cNvPr id="8056036" name="Chart 1">
          <a:extLst>
            <a:ext uri="{FF2B5EF4-FFF2-40B4-BE49-F238E27FC236}">
              <a16:creationId xmlns:a16="http://schemas.microsoft.com/office/drawing/2014/main" id="{CDE0F98E-98D1-BEAD-1D93-AB96163175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18</xdr:col>
      <xdr:colOff>495300</xdr:colOff>
      <xdr:row>5</xdr:row>
      <xdr:rowOff>38100</xdr:rowOff>
    </xdr:from>
    <xdr:to>
      <xdr:col>21</xdr:col>
      <xdr:colOff>85725</xdr:colOff>
      <xdr:row>14</xdr:row>
      <xdr:rowOff>133350</xdr:rowOff>
    </xdr:to>
    <xdr:pic>
      <xdr:nvPicPr>
        <xdr:cNvPr id="8056037" name="Picture 2" descr="https://psuwineandgrapes.files.wordpress.com/2014/08/aug-2014_jody_gbm.jpg">
          <a:extLst>
            <a:ext uri="{FF2B5EF4-FFF2-40B4-BE49-F238E27FC236}">
              <a16:creationId xmlns:a16="http://schemas.microsoft.com/office/drawing/2014/main" id="{143398C0-80A6-9801-C7BD-B651EF75D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847725"/>
          <a:ext cx="243840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485775</xdr:colOff>
      <xdr:row>18</xdr:row>
      <xdr:rowOff>76200</xdr:rowOff>
    </xdr:from>
    <xdr:to>
      <xdr:col>20</xdr:col>
      <xdr:colOff>1409700</xdr:colOff>
      <xdr:row>25</xdr:row>
      <xdr:rowOff>123825</xdr:rowOff>
    </xdr:to>
    <xdr:pic>
      <xdr:nvPicPr>
        <xdr:cNvPr id="8056038" name="Picture 3" descr="American Plum Borer - Euzophera semifuneralis">
          <a:extLst>
            <a:ext uri="{FF2B5EF4-FFF2-40B4-BE49-F238E27FC236}">
              <a16:creationId xmlns:a16="http://schemas.microsoft.com/office/drawing/2014/main" id="{B4230974-F7E4-8D28-E3EE-7DA8C6A82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0" y="2990850"/>
          <a:ext cx="22002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142875</xdr:colOff>
      <xdr:row>4</xdr:row>
      <xdr:rowOff>47625</xdr:rowOff>
    </xdr:from>
    <xdr:to>
      <xdr:col>19</xdr:col>
      <xdr:colOff>200025</xdr:colOff>
      <xdr:row>29</xdr:row>
      <xdr:rowOff>0</xdr:rowOff>
    </xdr:to>
    <xdr:graphicFrame macro="">
      <xdr:nvGraphicFramePr>
        <xdr:cNvPr id="8036581" name="Chart 1">
          <a:extLst>
            <a:ext uri="{FF2B5EF4-FFF2-40B4-BE49-F238E27FC236}">
              <a16:creationId xmlns:a16="http://schemas.microsoft.com/office/drawing/2014/main" id="{96774996-4CF6-D2C5-A925-AEA1BC250F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19</xdr:col>
      <xdr:colOff>581025</xdr:colOff>
      <xdr:row>4</xdr:row>
      <xdr:rowOff>66675</xdr:rowOff>
    </xdr:from>
    <xdr:to>
      <xdr:col>21</xdr:col>
      <xdr:colOff>1333500</xdr:colOff>
      <xdr:row>16</xdr:row>
      <xdr:rowOff>114300</xdr:rowOff>
    </xdr:to>
    <xdr:pic>
      <xdr:nvPicPr>
        <xdr:cNvPr id="8036582" name="Picture 2" descr="Acrobasis vaccinii">
          <a:extLst>
            <a:ext uri="{FF2B5EF4-FFF2-40B4-BE49-F238E27FC236}">
              <a16:creationId xmlns:a16="http://schemas.microsoft.com/office/drawing/2014/main" id="{C4BE2258-CFDF-E5F5-0096-914E57A12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30100" y="714375"/>
          <a:ext cx="2028825" cy="1990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57150</xdr:colOff>
      <xdr:row>19</xdr:row>
      <xdr:rowOff>104775</xdr:rowOff>
    </xdr:from>
    <xdr:to>
      <xdr:col>21</xdr:col>
      <xdr:colOff>1295400</xdr:colOff>
      <xdr:row>31</xdr:row>
      <xdr:rowOff>38100</xdr:rowOff>
    </xdr:to>
    <xdr:pic>
      <xdr:nvPicPr>
        <xdr:cNvPr id="8036583" name="Picture 3" descr="Cherry Fruitworm Moth - Hodges#3428 (Grapholita packardi) ?">
          <a:extLst>
            <a:ext uri="{FF2B5EF4-FFF2-40B4-BE49-F238E27FC236}">
              <a16:creationId xmlns:a16="http://schemas.microsoft.com/office/drawing/2014/main" id="{E61C0807-7E75-1334-A10A-FE026B174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15825" y="3181350"/>
          <a:ext cx="1905000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485775</xdr:colOff>
      <xdr:row>2</xdr:row>
      <xdr:rowOff>57150</xdr:rowOff>
    </xdr:from>
    <xdr:to>
      <xdr:col>19</xdr:col>
      <xdr:colOff>447675</xdr:colOff>
      <xdr:row>27</xdr:row>
      <xdr:rowOff>85725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A90532B9-FA79-7046-A934-A89314216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20</xdr:col>
      <xdr:colOff>19050</xdr:colOff>
      <xdr:row>30</xdr:row>
      <xdr:rowOff>28575</xdr:rowOff>
    </xdr:from>
    <xdr:to>
      <xdr:col>22</xdr:col>
      <xdr:colOff>19050</xdr:colOff>
      <xdr:row>41</xdr:row>
      <xdr:rowOff>28575</xdr:rowOff>
    </xdr:to>
    <xdr:pic>
      <xdr:nvPicPr>
        <xdr:cNvPr id="8059108" name="Picture 3" descr="peachtree borer">
          <a:extLst>
            <a:ext uri="{FF2B5EF4-FFF2-40B4-BE49-F238E27FC236}">
              <a16:creationId xmlns:a16="http://schemas.microsoft.com/office/drawing/2014/main" id="{1834FE2C-8601-F540-4008-507B138D9677}"/>
            </a:ext>
            <a:ext uri="{147F2762-F138-4A5C-976F-8EAC2B608ADB}">
              <a16:predDERef xmlns:a16="http://schemas.microsoft.com/office/drawing/2014/main" pred="{9D57B8FC-7743-C1AB-0199-1560A4E7B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4886325"/>
          <a:ext cx="2390775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504825</xdr:colOff>
      <xdr:row>28</xdr:row>
      <xdr:rowOff>76200</xdr:rowOff>
    </xdr:from>
    <xdr:to>
      <xdr:col>19</xdr:col>
      <xdr:colOff>466725</xdr:colOff>
      <xdr:row>53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C0902C0-9FB4-4614-A823-8307F773FE89}"/>
            </a:ext>
            <a:ext uri="{147F2762-F138-4A5C-976F-8EAC2B608ADB}">
              <a16:predDERef xmlns:a16="http://schemas.microsoft.com/office/drawing/2014/main" pred="{1834FE2C-8601-F540-4008-507B138D96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19</xdr:col>
      <xdr:colOff>571500</xdr:colOff>
      <xdr:row>4</xdr:row>
      <xdr:rowOff>88900</xdr:rowOff>
    </xdr:from>
    <xdr:to>
      <xdr:col>27</xdr:col>
      <xdr:colOff>511175</xdr:colOff>
      <xdr:row>26</xdr:row>
      <xdr:rowOff>7052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BA044BB8-7A4D-52A6-24DF-C40EE19BA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3400" y="749300"/>
          <a:ext cx="5816600" cy="34805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406400</xdr:colOff>
      <xdr:row>3</xdr:row>
      <xdr:rowOff>98425</xdr:rowOff>
    </xdr:from>
    <xdr:to>
      <xdr:col>29</xdr:col>
      <xdr:colOff>519965</xdr:colOff>
      <xdr:row>11</xdr:row>
      <xdr:rowOff>107950</xdr:rowOff>
    </xdr:to>
    <xdr:pic>
      <xdr:nvPicPr>
        <xdr:cNvPr id="15" name="Picture 2" descr="Lesser Peachtree Borer - Synanthedon pictipes">
          <a:extLst>
            <a:ext uri="{FF2B5EF4-FFF2-40B4-BE49-F238E27FC236}">
              <a16:creationId xmlns:a16="http://schemas.microsoft.com/office/drawing/2014/main" id="{9D57B8FC-7743-C1AB-0199-1560A4E7B299}"/>
            </a:ext>
            <a:ext uri="{147F2762-F138-4A5C-976F-8EAC2B608ADB}">
              <a16:predDERef xmlns:a16="http://schemas.microsoft.com/office/drawing/2014/main" pred="{BA044BB8-7A4D-52A6-24DF-C40EE19BA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37025" y="584200"/>
          <a:ext cx="185664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3</xdr:row>
      <xdr:rowOff>9525</xdr:rowOff>
    </xdr:from>
    <xdr:to>
      <xdr:col>19</xdr:col>
      <xdr:colOff>495300</xdr:colOff>
      <xdr:row>30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C25CE6C-CC3B-6026-52DF-B31D0B92B2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19</xdr:col>
      <xdr:colOff>600075</xdr:colOff>
      <xdr:row>5</xdr:row>
      <xdr:rowOff>66675</xdr:rowOff>
    </xdr:from>
    <xdr:to>
      <xdr:col>21</xdr:col>
      <xdr:colOff>1552575</xdr:colOff>
      <xdr:row>15</xdr:row>
      <xdr:rowOff>123825</xdr:rowOff>
    </xdr:to>
    <xdr:pic>
      <xdr:nvPicPr>
        <xdr:cNvPr id="6872622" name="fancy_img" descr="http://www.omafra.gov.on.ca/IPM/images/apples/insects/apples_san-jose-scale_02_zoom.jpg?rand=477399240">
          <a:extLst>
            <a:ext uri="{FF2B5EF4-FFF2-40B4-BE49-F238E27FC236}">
              <a16:creationId xmlns:a16="http://schemas.microsoft.com/office/drawing/2014/main" id="{B322BD6B-8D59-3E56-E8DE-26D47571C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9150" y="876300"/>
          <a:ext cx="222885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600075</xdr:colOff>
      <xdr:row>18</xdr:row>
      <xdr:rowOff>38100</xdr:rowOff>
    </xdr:from>
    <xdr:to>
      <xdr:col>22</xdr:col>
      <xdr:colOff>95250</xdr:colOff>
      <xdr:row>28</xdr:row>
      <xdr:rowOff>47625</xdr:rowOff>
    </xdr:to>
    <xdr:pic>
      <xdr:nvPicPr>
        <xdr:cNvPr id="6872623" name="Picture 3" descr="RBLR adult">
          <a:extLst>
            <a:ext uri="{FF2B5EF4-FFF2-40B4-BE49-F238E27FC236}">
              <a16:creationId xmlns:a16="http://schemas.microsoft.com/office/drawing/2014/main" id="{B3589B59-911F-1D10-93CA-C88B5FD18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9150" y="2952750"/>
          <a:ext cx="2438400" cy="1628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381000</xdr:colOff>
      <xdr:row>5</xdr:row>
      <xdr:rowOff>66675</xdr:rowOff>
    </xdr:from>
    <xdr:to>
      <xdr:col>27</xdr:col>
      <xdr:colOff>76200</xdr:colOff>
      <xdr:row>15</xdr:row>
      <xdr:rowOff>133350</xdr:rowOff>
    </xdr:to>
    <xdr:pic>
      <xdr:nvPicPr>
        <xdr:cNvPr id="6872624" name="Picture 4" descr="http://jenny.tfrec.wsu.edu/opm/opmimages/SJSf8.jpg">
          <a:extLst>
            <a:ext uri="{FF2B5EF4-FFF2-40B4-BE49-F238E27FC236}">
              <a16:creationId xmlns:a16="http://schemas.microsoft.com/office/drawing/2014/main" id="{46534136-7361-A318-3D5D-0CBD71893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68475" y="876300"/>
          <a:ext cx="2133600" cy="168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ogle.com/url?sa=i&amp;rct=j&amp;q=&amp;esrc=s&amp;source=images&amp;cd=&amp;cad=rja&amp;uact=8&amp;ved=2ahUKEwj_iOTrwsbZAhWR3oMKHV4aDSUQjB16BAgAEAU&amp;url=https%3A%2F%2Fwww.growveg.com%2Fpests%2Fus-and-canada%2Fcodling-moth%2F&amp;psig=AOvVaw2oqLlXjM4fEEs3FFdo2LDO&amp;ust=1519835561385123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V608"/>
  <sheetViews>
    <sheetView topLeftCell="A517" zoomScale="90" zoomScaleNormal="90" workbookViewId="0">
      <selection activeCell="I534" sqref="I534"/>
    </sheetView>
  </sheetViews>
  <sheetFormatPr defaultColWidth="8.7109375" defaultRowHeight="20.45"/>
  <cols>
    <col min="2" max="2" width="13" style="9" bestFit="1" customWidth="1"/>
    <col min="3" max="3" width="21" style="9" customWidth="1"/>
    <col min="4" max="4" width="13.42578125" style="9" customWidth="1"/>
    <col min="5" max="5" width="10.7109375" style="9" customWidth="1"/>
    <col min="6" max="6" width="10.7109375" style="9" bestFit="1" customWidth="1"/>
    <col min="7" max="7" width="15.7109375" style="9" bestFit="1" customWidth="1"/>
    <col min="8" max="8" width="9.28515625" style="10" customWidth="1"/>
  </cols>
  <sheetData>
    <row r="2" spans="2:17" ht="21">
      <c r="C2" s="8" t="s">
        <v>0</v>
      </c>
      <c r="D2" s="8"/>
      <c r="E2" s="8"/>
      <c r="J2" s="45"/>
      <c r="K2" s="44" t="s">
        <v>1</v>
      </c>
      <c r="P2" t="s">
        <v>2</v>
      </c>
    </row>
    <row r="3" spans="2:17" ht="21">
      <c r="D3" s="8"/>
      <c r="E3" s="8"/>
    </row>
    <row r="4" spans="2:17" ht="21">
      <c r="C4" s="9" t="s">
        <v>3</v>
      </c>
      <c r="D4" s="8"/>
      <c r="E4" s="8"/>
      <c r="L4" s="45"/>
    </row>
    <row r="5" spans="2:17" ht="21">
      <c r="C5" s="8" t="s">
        <v>4</v>
      </c>
      <c r="D5" s="8"/>
      <c r="E5" s="8"/>
      <c r="L5" s="46"/>
    </row>
    <row r="6" spans="2:17" ht="21">
      <c r="C6" s="8"/>
      <c r="D6" s="8"/>
      <c r="E6" s="8"/>
    </row>
    <row r="7" spans="2:17" ht="21">
      <c r="C7" s="8"/>
      <c r="D7" s="8"/>
      <c r="E7" s="8"/>
    </row>
    <row r="8" spans="2:17">
      <c r="C8" s="11"/>
      <c r="D8" s="12" t="s">
        <v>5</v>
      </c>
      <c r="E8" s="12"/>
      <c r="F8" s="13"/>
      <c r="L8" s="1" t="s">
        <v>6</v>
      </c>
      <c r="Q8" s="1" t="s">
        <v>7</v>
      </c>
    </row>
    <row r="9" spans="2:17" ht="21">
      <c r="C9" s="14">
        <v>45747</v>
      </c>
      <c r="D9" s="15">
        <v>1</v>
      </c>
      <c r="E9" s="15">
        <v>2</v>
      </c>
      <c r="F9" s="15">
        <v>3</v>
      </c>
      <c r="G9" s="16" t="s">
        <v>8</v>
      </c>
    </row>
    <row r="10" spans="2:17" ht="21">
      <c r="B10" s="9" t="s">
        <v>9</v>
      </c>
      <c r="C10" s="17" t="s">
        <v>10</v>
      </c>
      <c r="D10" s="60" t="s">
        <v>11</v>
      </c>
      <c r="E10" s="60" t="s">
        <v>11</v>
      </c>
      <c r="F10" s="60" t="s">
        <v>11</v>
      </c>
      <c r="G10" s="19" t="e">
        <f>AVERAGE(D10:F10)</f>
        <v>#DIV/0!</v>
      </c>
    </row>
    <row r="11" spans="2:17" ht="21">
      <c r="C11" s="17" t="s">
        <v>12</v>
      </c>
      <c r="D11" s="18" t="s">
        <v>11</v>
      </c>
      <c r="E11" s="18" t="s">
        <v>11</v>
      </c>
      <c r="F11" s="18" t="s">
        <v>11</v>
      </c>
      <c r="G11" s="20" t="e">
        <f>AVERAGE(D11:F11)</f>
        <v>#DIV/0!</v>
      </c>
      <c r="H11" s="21"/>
      <c r="K11" s="47" t="s">
        <v>13</v>
      </c>
      <c r="P11" s="2" t="s">
        <v>14</v>
      </c>
    </row>
    <row r="12" spans="2:17" ht="21">
      <c r="C12" s="17"/>
      <c r="D12" s="18"/>
      <c r="E12" s="18"/>
      <c r="F12" s="18"/>
      <c r="G12" s="19"/>
      <c r="P12" s="2"/>
    </row>
    <row r="13" spans="2:17" ht="21">
      <c r="C13" s="22"/>
      <c r="D13" s="10"/>
      <c r="E13" s="10"/>
      <c r="F13" s="10"/>
      <c r="G13" s="42"/>
      <c r="P13" s="2"/>
    </row>
    <row r="14" spans="2:17" ht="21">
      <c r="C14" s="22"/>
      <c r="D14" s="10"/>
      <c r="E14" s="10"/>
      <c r="F14" s="10"/>
      <c r="G14" s="23"/>
      <c r="J14" s="46"/>
    </row>
    <row r="15" spans="2:17" ht="21">
      <c r="C15" s="11"/>
      <c r="D15" s="12" t="s">
        <v>5</v>
      </c>
      <c r="E15" s="12"/>
      <c r="F15" s="13"/>
      <c r="G15" s="24"/>
    </row>
    <row r="16" spans="2:17" ht="21">
      <c r="C16" s="14">
        <v>45754</v>
      </c>
      <c r="D16" s="15">
        <v>1</v>
      </c>
      <c r="E16" s="15">
        <v>2</v>
      </c>
      <c r="F16" s="15">
        <v>3</v>
      </c>
      <c r="G16" s="16" t="s">
        <v>8</v>
      </c>
    </row>
    <row r="17" spans="2:19" ht="21">
      <c r="B17" s="9" t="s">
        <v>15</v>
      </c>
      <c r="C17" s="25" t="s">
        <v>16</v>
      </c>
      <c r="D17" s="18" t="s">
        <v>11</v>
      </c>
      <c r="E17" s="18" t="s">
        <v>11</v>
      </c>
      <c r="F17" s="18" t="s">
        <v>11</v>
      </c>
      <c r="G17" s="20" t="e">
        <f>AVERAGE(D17:F17)</f>
        <v>#DIV/0!</v>
      </c>
    </row>
    <row r="18" spans="2:19" ht="21">
      <c r="B18" s="9" t="s">
        <v>9</v>
      </c>
      <c r="C18" s="17" t="s">
        <v>10</v>
      </c>
      <c r="D18" s="18">
        <v>0</v>
      </c>
      <c r="E18" s="18">
        <v>2</v>
      </c>
      <c r="F18" s="18">
        <v>0</v>
      </c>
      <c r="G18" s="20">
        <f>AVERAGE(D18:F18)</f>
        <v>0.66666666666666663</v>
      </c>
    </row>
    <row r="19" spans="2:19" ht="21">
      <c r="C19" s="17" t="s">
        <v>17</v>
      </c>
      <c r="D19" s="18" t="s">
        <v>11</v>
      </c>
      <c r="E19" s="18" t="s">
        <v>11</v>
      </c>
      <c r="F19" s="18" t="s">
        <v>11</v>
      </c>
      <c r="G19" s="20" t="e">
        <f>AVERAGE(D19:F19)</f>
        <v>#DIV/0!</v>
      </c>
      <c r="K19" s="1" t="s">
        <v>18</v>
      </c>
      <c r="P19" s="76" t="s">
        <v>19</v>
      </c>
    </row>
    <row r="20" spans="2:19" ht="21">
      <c r="C20" s="17" t="s">
        <v>12</v>
      </c>
      <c r="D20" s="18">
        <v>0</v>
      </c>
      <c r="E20" s="18">
        <v>0</v>
      </c>
      <c r="F20" s="18">
        <v>0</v>
      </c>
      <c r="G20" s="20">
        <f>AVERAGE(D20:F20)</f>
        <v>0</v>
      </c>
    </row>
    <row r="21" spans="2:19" ht="21">
      <c r="C21" s="17" t="s">
        <v>20</v>
      </c>
      <c r="D21" s="18" t="s">
        <v>11</v>
      </c>
      <c r="E21" s="18" t="s">
        <v>11</v>
      </c>
      <c r="F21" s="18" t="s">
        <v>11</v>
      </c>
      <c r="G21" s="20" t="e">
        <f>AVERAGE(D21:F21)</f>
        <v>#DIV/0!</v>
      </c>
    </row>
    <row r="22" spans="2:19" ht="21">
      <c r="C22" s="10"/>
      <c r="D22" s="10"/>
      <c r="E22" s="10"/>
      <c r="F22" s="10"/>
      <c r="G22" s="23"/>
      <c r="I22" t="s">
        <v>21</v>
      </c>
      <c r="S22" t="s">
        <v>22</v>
      </c>
    </row>
    <row r="23" spans="2:19" ht="21">
      <c r="C23" s="11"/>
      <c r="D23" s="12" t="s">
        <v>5</v>
      </c>
      <c r="E23" s="12"/>
      <c r="F23" s="13"/>
      <c r="G23" s="24"/>
    </row>
    <row r="24" spans="2:19" ht="21">
      <c r="C24" s="14">
        <v>45761</v>
      </c>
      <c r="D24" s="15">
        <v>1</v>
      </c>
      <c r="E24" s="15">
        <v>2</v>
      </c>
      <c r="F24" s="15">
        <v>3</v>
      </c>
      <c r="G24" s="16" t="s">
        <v>8</v>
      </c>
      <c r="P24" s="2"/>
    </row>
    <row r="25" spans="2:19" ht="21">
      <c r="C25" s="25" t="s">
        <v>16</v>
      </c>
      <c r="D25" s="26">
        <v>0</v>
      </c>
      <c r="E25" s="26">
        <v>0</v>
      </c>
      <c r="F25" s="26">
        <v>0</v>
      </c>
      <c r="G25" s="20">
        <f>AVERAGE(D25:F25)</f>
        <v>0</v>
      </c>
      <c r="P25" s="48"/>
    </row>
    <row r="26" spans="2:19" ht="21">
      <c r="C26" s="17" t="s">
        <v>10</v>
      </c>
      <c r="D26" s="26">
        <v>0</v>
      </c>
      <c r="E26" s="26">
        <v>1</v>
      </c>
      <c r="F26" s="26">
        <v>1</v>
      </c>
      <c r="G26" s="28">
        <v>0.6</v>
      </c>
    </row>
    <row r="27" spans="2:19" ht="21">
      <c r="C27" s="17" t="s">
        <v>17</v>
      </c>
      <c r="D27" s="26">
        <v>0</v>
      </c>
      <c r="E27" s="26">
        <v>0</v>
      </c>
      <c r="F27" s="26">
        <v>0</v>
      </c>
      <c r="G27" s="20">
        <f>AVERAGE(D27:F27)</f>
        <v>0</v>
      </c>
    </row>
    <row r="28" spans="2:19" ht="21">
      <c r="C28" s="17" t="s">
        <v>12</v>
      </c>
      <c r="D28" s="26">
        <v>4</v>
      </c>
      <c r="E28" s="26">
        <v>5</v>
      </c>
      <c r="F28" s="26">
        <v>12</v>
      </c>
      <c r="G28" s="20">
        <f>AVERAGE(D28:F28)</f>
        <v>7</v>
      </c>
    </row>
    <row r="29" spans="2:19" ht="21">
      <c r="C29" s="17" t="s">
        <v>20</v>
      </c>
      <c r="D29" s="18">
        <v>0</v>
      </c>
      <c r="E29" s="18">
        <v>0</v>
      </c>
      <c r="F29" s="18">
        <v>0</v>
      </c>
      <c r="G29" s="20">
        <f>AVERAGE(D29:F29)</f>
        <v>0</v>
      </c>
      <c r="P29" s="1" t="s">
        <v>23</v>
      </c>
    </row>
    <row r="30" spans="2:19" ht="21">
      <c r="C30" s="10"/>
      <c r="D30" s="10"/>
      <c r="E30" s="10"/>
      <c r="F30" s="10"/>
      <c r="G30" s="23"/>
      <c r="H30" s="62"/>
      <c r="K30" s="1" t="s">
        <v>24</v>
      </c>
    </row>
    <row r="31" spans="2:19" ht="21">
      <c r="C31" s="11"/>
      <c r="D31" s="12" t="s">
        <v>5</v>
      </c>
      <c r="E31" s="12"/>
      <c r="F31" s="13"/>
      <c r="G31" s="24"/>
    </row>
    <row r="32" spans="2:19" ht="21">
      <c r="C32" s="14">
        <v>45768</v>
      </c>
      <c r="D32" s="15">
        <v>1</v>
      </c>
      <c r="E32" s="15">
        <v>2</v>
      </c>
      <c r="F32" s="15">
        <v>3</v>
      </c>
      <c r="G32" s="16" t="s">
        <v>8</v>
      </c>
      <c r="J32" s="2"/>
      <c r="P32" s="49"/>
      <c r="S32" s="49" t="s">
        <v>25</v>
      </c>
    </row>
    <row r="33" spans="2:19" ht="21">
      <c r="B33" s="9" t="s">
        <v>15</v>
      </c>
      <c r="C33" s="25" t="s">
        <v>16</v>
      </c>
      <c r="D33" s="26">
        <v>0</v>
      </c>
      <c r="E33" s="26">
        <v>0</v>
      </c>
      <c r="F33" s="26">
        <v>0</v>
      </c>
      <c r="G33" s="20">
        <f>AVERAGE(D33:F33)</f>
        <v>0</v>
      </c>
      <c r="P33" s="49"/>
    </row>
    <row r="34" spans="2:19">
      <c r="P34" s="49"/>
    </row>
    <row r="35" spans="2:19" ht="21">
      <c r="B35" s="9" t="s">
        <v>9</v>
      </c>
      <c r="C35" s="25" t="s">
        <v>26</v>
      </c>
      <c r="D35" s="18" t="s">
        <v>11</v>
      </c>
      <c r="E35" s="18" t="s">
        <v>11</v>
      </c>
      <c r="F35" s="18" t="s">
        <v>11</v>
      </c>
      <c r="G35" s="27" t="e">
        <f>AVERAGE(D35:F35)</f>
        <v>#DIV/0!</v>
      </c>
      <c r="P35" s="49"/>
    </row>
    <row r="36" spans="2:19" ht="21">
      <c r="C36" s="17" t="s">
        <v>10</v>
      </c>
      <c r="D36" s="18">
        <v>2</v>
      </c>
      <c r="E36" s="18">
        <v>4</v>
      </c>
      <c r="F36" s="18">
        <v>2</v>
      </c>
      <c r="G36" s="27">
        <f>AVERAGE(D36:F36)</f>
        <v>2.6666666666666665</v>
      </c>
      <c r="P36" s="49"/>
    </row>
    <row r="37" spans="2:19" ht="21">
      <c r="C37" s="17" t="s">
        <v>17</v>
      </c>
      <c r="D37" s="18">
        <v>0</v>
      </c>
      <c r="E37" s="18">
        <v>0</v>
      </c>
      <c r="F37" s="18">
        <v>0</v>
      </c>
      <c r="G37" s="27">
        <f>AVERAGE(D37:F37)</f>
        <v>0</v>
      </c>
      <c r="K37" s="1" t="s">
        <v>27</v>
      </c>
      <c r="P37" s="49"/>
    </row>
    <row r="38" spans="2:19" ht="21">
      <c r="C38" s="17" t="s">
        <v>12</v>
      </c>
      <c r="D38" s="18">
        <v>52</v>
      </c>
      <c r="E38" s="18">
        <v>48</v>
      </c>
      <c r="F38" s="18">
        <v>54</v>
      </c>
      <c r="G38" s="27">
        <f>AVERAGE(D38:F38)</f>
        <v>51.333333333333336</v>
      </c>
      <c r="P38" s="50" t="s">
        <v>28</v>
      </c>
    </row>
    <row r="39" spans="2:19" ht="21">
      <c r="C39" s="17" t="s">
        <v>20</v>
      </c>
      <c r="D39" s="18">
        <v>0</v>
      </c>
      <c r="E39" s="18">
        <v>0</v>
      </c>
      <c r="F39" s="18">
        <v>6</v>
      </c>
      <c r="G39" s="20">
        <f>AVERAGE(D39:F39)</f>
        <v>2</v>
      </c>
      <c r="I39" t="s">
        <v>29</v>
      </c>
    </row>
    <row r="40" spans="2:19">
      <c r="J40" s="2"/>
      <c r="O40" s="2"/>
      <c r="S40" s="49" t="s">
        <v>25</v>
      </c>
    </row>
    <row r="42" spans="2:19" ht="21">
      <c r="C42" s="11"/>
      <c r="D42" s="12"/>
      <c r="E42" s="12"/>
      <c r="F42" s="13"/>
      <c r="G42" s="24"/>
    </row>
    <row r="43" spans="2:19" ht="21">
      <c r="C43" s="11"/>
      <c r="D43" s="12"/>
      <c r="E43" s="12" t="s">
        <v>30</v>
      </c>
      <c r="F43" s="13"/>
      <c r="G43" s="24"/>
    </row>
    <row r="44" spans="2:19" ht="21">
      <c r="C44" s="14">
        <v>45775</v>
      </c>
      <c r="D44" s="15">
        <v>1</v>
      </c>
      <c r="E44" s="15">
        <v>2</v>
      </c>
      <c r="F44" s="15">
        <v>3</v>
      </c>
      <c r="G44" s="16" t="s">
        <v>8</v>
      </c>
    </row>
    <row r="45" spans="2:19" ht="21">
      <c r="B45" s="9" t="s">
        <v>31</v>
      </c>
      <c r="C45" s="25" t="s">
        <v>32</v>
      </c>
      <c r="D45" s="18" t="s">
        <v>11</v>
      </c>
      <c r="E45" s="18" t="s">
        <v>11</v>
      </c>
      <c r="F45" s="18" t="s">
        <v>11</v>
      </c>
      <c r="G45" s="27" t="e">
        <f>AVERAGE(D45:F45)</f>
        <v>#DIV/0!</v>
      </c>
    </row>
    <row r="46" spans="2:19" ht="21">
      <c r="C46" s="25" t="s">
        <v>33</v>
      </c>
      <c r="D46" s="18" t="s">
        <v>11</v>
      </c>
      <c r="E46" s="18" t="s">
        <v>11</v>
      </c>
      <c r="F46" s="18" t="s">
        <v>11</v>
      </c>
      <c r="G46" s="27" t="e">
        <f>AVERAGE(D46:F46)</f>
        <v>#DIV/0!</v>
      </c>
    </row>
    <row r="47" spans="2:19">
      <c r="K47" s="1" t="s">
        <v>34</v>
      </c>
      <c r="P47" s="1" t="s">
        <v>35</v>
      </c>
    </row>
    <row r="48" spans="2:19" ht="21">
      <c r="B48" s="9" t="s">
        <v>15</v>
      </c>
      <c r="C48" s="25" t="s">
        <v>16</v>
      </c>
      <c r="D48" s="26">
        <v>0</v>
      </c>
      <c r="E48" s="26">
        <v>0</v>
      </c>
      <c r="F48" s="26">
        <v>0</v>
      </c>
      <c r="G48" s="27">
        <f>AVERAGE(D48:F48)</f>
        <v>0</v>
      </c>
      <c r="I48" t="s">
        <v>36</v>
      </c>
      <c r="S48" t="s">
        <v>37</v>
      </c>
    </row>
    <row r="50" spans="2:22" ht="21">
      <c r="B50" s="9" t="s">
        <v>38</v>
      </c>
      <c r="C50" s="17" t="s">
        <v>39</v>
      </c>
      <c r="D50" s="18" t="s">
        <v>11</v>
      </c>
      <c r="E50" s="18" t="s">
        <v>11</v>
      </c>
      <c r="F50" s="18" t="s">
        <v>11</v>
      </c>
      <c r="G50" s="27" t="e">
        <f>AVERAGE(D50:F50)</f>
        <v>#DIV/0!</v>
      </c>
      <c r="J50" s="51"/>
      <c r="V50" t="s">
        <v>40</v>
      </c>
    </row>
    <row r="51" spans="2:22" ht="21">
      <c r="C51" s="17" t="s">
        <v>41</v>
      </c>
      <c r="D51" s="63" t="s">
        <v>11</v>
      </c>
      <c r="E51" s="63" t="s">
        <v>11</v>
      </c>
      <c r="F51" s="63" t="s">
        <v>11</v>
      </c>
      <c r="G51" s="64" t="e">
        <f>AVERAGE(D51:F51)</f>
        <v>#DIV/0!</v>
      </c>
      <c r="S51" s="51"/>
    </row>
    <row r="52" spans="2:22" ht="21">
      <c r="B52" s="9" t="s">
        <v>9</v>
      </c>
      <c r="C52" s="25" t="s">
        <v>26</v>
      </c>
      <c r="D52" s="18">
        <v>0</v>
      </c>
      <c r="E52" s="18">
        <v>0</v>
      </c>
      <c r="F52" s="18">
        <v>0</v>
      </c>
      <c r="G52" s="27">
        <f>AVERAGE(D52:F52)</f>
        <v>0</v>
      </c>
    </row>
    <row r="53" spans="2:22" ht="21">
      <c r="C53" s="25" t="s">
        <v>42</v>
      </c>
      <c r="D53" s="18" t="s">
        <v>11</v>
      </c>
      <c r="E53" s="18" t="s">
        <v>11</v>
      </c>
      <c r="F53" s="18" t="s">
        <v>11</v>
      </c>
      <c r="G53" s="27" t="e">
        <f t="shared" ref="G53:G58" si="0">AVERAGE(D53:F53)</f>
        <v>#DIV/0!</v>
      </c>
    </row>
    <row r="54" spans="2:22" ht="21">
      <c r="C54" s="17" t="s">
        <v>10</v>
      </c>
      <c r="D54" s="18">
        <v>0</v>
      </c>
      <c r="E54" s="18">
        <v>0</v>
      </c>
      <c r="F54" s="18">
        <v>0</v>
      </c>
      <c r="G54" s="27">
        <f>AVERAGE(D54:F54)</f>
        <v>0</v>
      </c>
    </row>
    <row r="55" spans="2:22" ht="21">
      <c r="C55" s="17" t="s">
        <v>43</v>
      </c>
      <c r="D55" s="18" t="s">
        <v>11</v>
      </c>
      <c r="E55" s="18" t="s">
        <v>11</v>
      </c>
      <c r="F55" s="18" t="s">
        <v>11</v>
      </c>
      <c r="G55" s="27" t="e">
        <f t="shared" si="0"/>
        <v>#DIV/0!</v>
      </c>
    </row>
    <row r="56" spans="2:22" ht="21">
      <c r="C56" s="17" t="s">
        <v>17</v>
      </c>
      <c r="D56" s="18">
        <v>2</v>
      </c>
      <c r="E56" s="18">
        <v>6</v>
      </c>
      <c r="F56" s="18">
        <v>0</v>
      </c>
      <c r="G56" s="27">
        <f>AVERAGE(D56:F56)</f>
        <v>2.6666666666666665</v>
      </c>
      <c r="K56" s="1" t="s">
        <v>44</v>
      </c>
      <c r="R56" s="1" t="s">
        <v>45</v>
      </c>
    </row>
    <row r="57" spans="2:22" ht="21">
      <c r="C57" s="17" t="s">
        <v>12</v>
      </c>
      <c r="D57" s="18">
        <v>91</v>
      </c>
      <c r="E57" s="18">
        <v>87</v>
      </c>
      <c r="F57" s="18">
        <v>89</v>
      </c>
      <c r="G57" s="27">
        <f>AVERAGE(D57:F57)</f>
        <v>89</v>
      </c>
    </row>
    <row r="58" spans="2:22" ht="21">
      <c r="C58" s="17" t="s">
        <v>46</v>
      </c>
      <c r="D58" s="18" t="s">
        <v>11</v>
      </c>
      <c r="E58" s="18" t="s">
        <v>11</v>
      </c>
      <c r="F58" s="18" t="s">
        <v>11</v>
      </c>
      <c r="G58" s="27" t="e">
        <f t="shared" si="0"/>
        <v>#DIV/0!</v>
      </c>
      <c r="J58" t="s">
        <v>47</v>
      </c>
    </row>
    <row r="59" spans="2:22" ht="21">
      <c r="C59" s="17" t="s">
        <v>20</v>
      </c>
      <c r="D59" s="18">
        <v>0</v>
      </c>
      <c r="E59" s="18">
        <v>2</v>
      </c>
      <c r="F59" s="18">
        <v>4</v>
      </c>
      <c r="G59" s="20">
        <f>AVERAGE(D59:F59)</f>
        <v>2</v>
      </c>
      <c r="P59" s="78"/>
      <c r="T59" s="79"/>
    </row>
    <row r="60" spans="2:22">
      <c r="P60" s="78"/>
      <c r="T60" s="79"/>
    </row>
    <row r="62" spans="2:22" ht="21">
      <c r="C62" s="11"/>
      <c r="D62" s="12" t="s">
        <v>5</v>
      </c>
      <c r="E62" s="12"/>
      <c r="F62" s="13"/>
      <c r="G62" s="24"/>
    </row>
    <row r="63" spans="2:22" ht="21">
      <c r="C63" s="14">
        <v>45782</v>
      </c>
      <c r="D63" s="15">
        <v>1</v>
      </c>
      <c r="E63" s="15">
        <v>2</v>
      </c>
      <c r="F63" s="15">
        <v>3</v>
      </c>
      <c r="G63" s="16" t="s">
        <v>8</v>
      </c>
    </row>
    <row r="64" spans="2:22" ht="21">
      <c r="B64" s="9" t="s">
        <v>31</v>
      </c>
      <c r="C64" s="25" t="s">
        <v>48</v>
      </c>
      <c r="D64" s="26">
        <v>0</v>
      </c>
      <c r="E64" s="26">
        <v>0</v>
      </c>
      <c r="F64" s="26">
        <v>0</v>
      </c>
      <c r="G64" s="27">
        <f>AVERAGE(D64:F64)</f>
        <v>0</v>
      </c>
    </row>
    <row r="65" spans="2:17" ht="21">
      <c r="C65" s="25" t="s">
        <v>33</v>
      </c>
      <c r="D65" s="26">
        <v>0</v>
      </c>
      <c r="E65" s="26">
        <v>0</v>
      </c>
      <c r="F65" s="26">
        <v>0</v>
      </c>
      <c r="G65" s="27">
        <f>AVERAGE(D65:F65)</f>
        <v>0</v>
      </c>
      <c r="K65" s="1" t="s">
        <v>49</v>
      </c>
    </row>
    <row r="66" spans="2:17">
      <c r="I66" t="s">
        <v>50</v>
      </c>
      <c r="P66" s="1" t="s">
        <v>51</v>
      </c>
    </row>
    <row r="67" spans="2:17" ht="21">
      <c r="B67" s="9" t="s">
        <v>15</v>
      </c>
      <c r="C67" s="25" t="s">
        <v>52</v>
      </c>
      <c r="D67" s="26">
        <v>1</v>
      </c>
      <c r="E67" s="26">
        <v>2</v>
      </c>
      <c r="F67" s="26">
        <v>2</v>
      </c>
      <c r="G67" s="27">
        <f>AVERAGE(D67:F67)</f>
        <v>1.6666666666666667</v>
      </c>
      <c r="J67" s="51"/>
      <c r="O67" t="s">
        <v>53</v>
      </c>
    </row>
    <row r="68" spans="2:17">
      <c r="P68" s="52"/>
    </row>
    <row r="69" spans="2:17" ht="21">
      <c r="B69" s="9" t="s">
        <v>38</v>
      </c>
      <c r="C69" s="17" t="s">
        <v>39</v>
      </c>
      <c r="D69" s="26">
        <v>0</v>
      </c>
      <c r="E69" s="26">
        <v>0</v>
      </c>
      <c r="F69" s="26">
        <v>0</v>
      </c>
      <c r="G69" s="27">
        <f>AVERAGE(D69:F69)</f>
        <v>0</v>
      </c>
    </row>
    <row r="70" spans="2:17" ht="21">
      <c r="C70" s="17" t="s">
        <v>41</v>
      </c>
      <c r="D70" s="63">
        <v>0</v>
      </c>
      <c r="E70" s="63">
        <v>0</v>
      </c>
      <c r="F70" s="63">
        <v>0</v>
      </c>
      <c r="G70" s="64">
        <f>AVERAGE(D70:F70)</f>
        <v>0</v>
      </c>
    </row>
    <row r="71" spans="2:17" ht="21">
      <c r="B71" s="9" t="s">
        <v>9</v>
      </c>
      <c r="C71" s="25" t="s">
        <v>26</v>
      </c>
      <c r="D71" s="26">
        <v>0</v>
      </c>
      <c r="E71" s="26">
        <v>0</v>
      </c>
      <c r="F71" s="26">
        <v>0</v>
      </c>
      <c r="G71" s="27">
        <f t="shared" ref="G71:G77" si="1">AVERAGE(D71:F71)</f>
        <v>0</v>
      </c>
    </row>
    <row r="72" spans="2:17" ht="21">
      <c r="C72" s="25" t="s">
        <v>54</v>
      </c>
      <c r="D72" s="26">
        <v>0</v>
      </c>
      <c r="E72" s="26">
        <v>0</v>
      </c>
      <c r="F72" s="26">
        <v>0</v>
      </c>
      <c r="G72" s="27">
        <f t="shared" si="1"/>
        <v>0</v>
      </c>
    </row>
    <row r="73" spans="2:17" ht="21">
      <c r="C73" s="17" t="s">
        <v>10</v>
      </c>
      <c r="D73" s="26">
        <v>1</v>
      </c>
      <c r="E73" s="26">
        <v>0</v>
      </c>
      <c r="F73" s="26">
        <v>0</v>
      </c>
      <c r="G73" s="27">
        <f t="shared" si="1"/>
        <v>0.33333333333333331</v>
      </c>
    </row>
    <row r="74" spans="2:17" ht="21">
      <c r="C74" s="17" t="s">
        <v>43</v>
      </c>
      <c r="D74" s="26">
        <v>0</v>
      </c>
      <c r="E74" s="26">
        <v>0</v>
      </c>
      <c r="F74" s="26">
        <v>0</v>
      </c>
      <c r="G74" s="27">
        <f t="shared" si="1"/>
        <v>0</v>
      </c>
    </row>
    <row r="75" spans="2:17" ht="21">
      <c r="C75" s="17" t="s">
        <v>55</v>
      </c>
      <c r="D75" s="18">
        <v>15</v>
      </c>
      <c r="E75" s="18">
        <v>11</v>
      </c>
      <c r="F75" s="18">
        <v>18</v>
      </c>
      <c r="G75" s="27">
        <f t="shared" si="1"/>
        <v>14.666666666666666</v>
      </c>
      <c r="K75" s="1" t="s">
        <v>56</v>
      </c>
      <c r="Q75" s="1" t="s">
        <v>57</v>
      </c>
    </row>
    <row r="76" spans="2:17" ht="21">
      <c r="C76" s="17" t="s">
        <v>12</v>
      </c>
      <c r="D76" s="18">
        <v>92</v>
      </c>
      <c r="E76" s="18">
        <v>70</v>
      </c>
      <c r="F76" s="18">
        <v>102</v>
      </c>
      <c r="G76" s="27">
        <f t="shared" si="1"/>
        <v>88</v>
      </c>
    </row>
    <row r="77" spans="2:17" ht="21">
      <c r="C77" s="17" t="s">
        <v>46</v>
      </c>
      <c r="D77" s="18">
        <v>0</v>
      </c>
      <c r="E77" s="18">
        <v>0</v>
      </c>
      <c r="F77" s="18">
        <v>0</v>
      </c>
      <c r="G77" s="27">
        <f t="shared" si="1"/>
        <v>0</v>
      </c>
      <c r="J77" t="s">
        <v>58</v>
      </c>
    </row>
    <row r="78" spans="2:17" ht="21">
      <c r="C78" s="17" t="s">
        <v>20</v>
      </c>
      <c r="D78" s="18">
        <v>0</v>
      </c>
      <c r="E78" s="18">
        <v>0</v>
      </c>
      <c r="F78" s="18">
        <v>3</v>
      </c>
      <c r="G78" s="20">
        <f>AVERAGE(D78:F78)</f>
        <v>1</v>
      </c>
    </row>
    <row r="81" spans="2:16" ht="21">
      <c r="C81" s="11"/>
      <c r="D81" s="12" t="s">
        <v>5</v>
      </c>
      <c r="E81" s="12"/>
      <c r="F81" s="13"/>
      <c r="G81" s="24"/>
    </row>
    <row r="82" spans="2:16" ht="21">
      <c r="C82" s="14">
        <v>45789</v>
      </c>
      <c r="D82" s="15">
        <v>1</v>
      </c>
      <c r="E82" s="15">
        <v>2</v>
      </c>
      <c r="F82" s="15">
        <v>3</v>
      </c>
      <c r="G82" s="16" t="s">
        <v>8</v>
      </c>
    </row>
    <row r="83" spans="2:16" ht="21">
      <c r="B83" s="9" t="s">
        <v>31</v>
      </c>
      <c r="C83" s="25" t="s">
        <v>48</v>
      </c>
      <c r="D83" s="26">
        <v>0</v>
      </c>
      <c r="E83" s="26">
        <v>0</v>
      </c>
      <c r="F83" s="26">
        <v>0</v>
      </c>
      <c r="G83" s="27">
        <f>AVERAGE(D83:F83)</f>
        <v>0</v>
      </c>
    </row>
    <row r="84" spans="2:16" ht="21">
      <c r="C84" s="25" t="s">
        <v>33</v>
      </c>
      <c r="D84" s="26">
        <v>0</v>
      </c>
      <c r="E84" s="26">
        <v>0</v>
      </c>
      <c r="F84" s="26">
        <v>0</v>
      </c>
      <c r="G84" s="27">
        <f>AVERAGE(D84:F84)</f>
        <v>0</v>
      </c>
    </row>
    <row r="85" spans="2:16">
      <c r="K85" s="1"/>
    </row>
    <row r="86" spans="2:16" ht="21">
      <c r="B86" s="9" t="s">
        <v>15</v>
      </c>
      <c r="C86" s="25" t="s">
        <v>52</v>
      </c>
      <c r="D86" s="26">
        <v>24</v>
      </c>
      <c r="E86" s="26">
        <v>23</v>
      </c>
      <c r="F86" s="26">
        <v>6</v>
      </c>
      <c r="G86" s="27">
        <f>AVERAGE(D86:F86)</f>
        <v>17.666666666666668</v>
      </c>
      <c r="P86" s="1" t="s">
        <v>59</v>
      </c>
    </row>
    <row r="88" spans="2:16" ht="21">
      <c r="B88" s="9" t="s">
        <v>38</v>
      </c>
      <c r="C88" s="17" t="s">
        <v>39</v>
      </c>
      <c r="D88" s="18">
        <v>0</v>
      </c>
      <c r="E88" s="18">
        <v>0</v>
      </c>
      <c r="F88" s="18">
        <v>0</v>
      </c>
      <c r="G88" s="27">
        <f>AVERAGE(D88:F88)</f>
        <v>0</v>
      </c>
    </row>
    <row r="89" spans="2:16" ht="21">
      <c r="C89" s="66" t="s">
        <v>41</v>
      </c>
      <c r="D89" s="63">
        <v>0</v>
      </c>
      <c r="E89" s="65">
        <v>0</v>
      </c>
      <c r="F89" s="65">
        <v>0</v>
      </c>
      <c r="G89" s="67">
        <f>AVERAGE(D89:F89)</f>
        <v>0</v>
      </c>
    </row>
    <row r="90" spans="2:16" ht="21">
      <c r="B90" s="9" t="s">
        <v>9</v>
      </c>
      <c r="C90" s="25" t="s">
        <v>26</v>
      </c>
      <c r="D90" s="26">
        <v>0</v>
      </c>
      <c r="E90" s="26">
        <v>0</v>
      </c>
      <c r="F90" s="26">
        <v>0</v>
      </c>
      <c r="G90" s="27">
        <f t="shared" ref="G90:G96" si="2">AVERAGE(D90:F90)</f>
        <v>0</v>
      </c>
    </row>
    <row r="91" spans="2:16" ht="21">
      <c r="C91" s="25" t="s">
        <v>60</v>
      </c>
      <c r="D91" s="26">
        <v>16</v>
      </c>
      <c r="E91" s="26">
        <v>5</v>
      </c>
      <c r="F91" s="26">
        <v>5</v>
      </c>
      <c r="G91" s="27">
        <f t="shared" si="2"/>
        <v>8.6666666666666661</v>
      </c>
    </row>
    <row r="92" spans="2:16" ht="21">
      <c r="C92" s="17" t="s">
        <v>10</v>
      </c>
      <c r="D92" s="26">
        <v>0</v>
      </c>
      <c r="E92" s="26">
        <v>0</v>
      </c>
      <c r="F92" s="26">
        <v>0</v>
      </c>
      <c r="G92" s="27">
        <f t="shared" si="2"/>
        <v>0</v>
      </c>
    </row>
    <row r="93" spans="2:16" ht="21">
      <c r="C93" s="17" t="s">
        <v>43</v>
      </c>
      <c r="D93" s="26">
        <v>1</v>
      </c>
      <c r="E93" s="26">
        <v>2</v>
      </c>
      <c r="F93" s="26">
        <v>3</v>
      </c>
      <c r="G93" s="27">
        <f t="shared" si="2"/>
        <v>2</v>
      </c>
    </row>
    <row r="94" spans="2:16" ht="21">
      <c r="C94" s="17" t="s">
        <v>61</v>
      </c>
      <c r="D94" s="18">
        <v>34</v>
      </c>
      <c r="E94" s="18">
        <v>43</v>
      </c>
      <c r="F94" s="18">
        <v>51</v>
      </c>
      <c r="G94" s="27">
        <f t="shared" si="2"/>
        <v>42.666666666666664</v>
      </c>
    </row>
    <row r="95" spans="2:16" ht="21">
      <c r="C95" s="17" t="s">
        <v>12</v>
      </c>
      <c r="D95" s="18">
        <v>64</v>
      </c>
      <c r="E95" s="18">
        <v>72</v>
      </c>
      <c r="F95" s="18">
        <v>58</v>
      </c>
      <c r="G95" s="27">
        <f t="shared" si="2"/>
        <v>64.666666666666671</v>
      </c>
    </row>
    <row r="96" spans="2:16" ht="21">
      <c r="C96" s="17" t="s">
        <v>46</v>
      </c>
      <c r="D96" s="18">
        <v>0</v>
      </c>
      <c r="E96" s="18">
        <v>0</v>
      </c>
      <c r="F96" s="18">
        <v>0</v>
      </c>
      <c r="G96" s="27">
        <f t="shared" si="2"/>
        <v>0</v>
      </c>
    </row>
    <row r="97" spans="2:7" ht="21">
      <c r="C97" s="17" t="s">
        <v>20</v>
      </c>
      <c r="D97" s="18">
        <v>0</v>
      </c>
      <c r="E97" s="18">
        <v>1</v>
      </c>
      <c r="F97" s="18">
        <v>2</v>
      </c>
      <c r="G97" s="20">
        <f>AVERAGE(D97:F97)</f>
        <v>1</v>
      </c>
    </row>
    <row r="100" spans="2:7" ht="21">
      <c r="C100" s="11"/>
      <c r="D100" s="12" t="s">
        <v>5</v>
      </c>
      <c r="E100" s="12"/>
      <c r="F100" s="13"/>
      <c r="G100" s="24"/>
    </row>
    <row r="101" spans="2:7" ht="21">
      <c r="C101" s="14">
        <v>45796</v>
      </c>
      <c r="D101" s="15">
        <v>1</v>
      </c>
      <c r="E101" s="15">
        <v>2</v>
      </c>
      <c r="F101" s="15">
        <v>3</v>
      </c>
      <c r="G101" s="16" t="s">
        <v>8</v>
      </c>
    </row>
    <row r="102" spans="2:7" ht="21">
      <c r="B102" s="9" t="s">
        <v>31</v>
      </c>
      <c r="C102" s="25" t="s">
        <v>62</v>
      </c>
      <c r="D102" s="26">
        <v>33</v>
      </c>
      <c r="E102" s="26">
        <v>17</v>
      </c>
      <c r="F102" s="26">
        <v>36</v>
      </c>
      <c r="G102" s="27">
        <f>AVERAGE(D102:F102)</f>
        <v>28.666666666666668</v>
      </c>
    </row>
    <row r="103" spans="2:7" ht="21">
      <c r="C103" s="25" t="s">
        <v>33</v>
      </c>
      <c r="D103" s="26">
        <v>0</v>
      </c>
      <c r="E103" s="26">
        <v>0</v>
      </c>
      <c r="F103" s="26">
        <v>0</v>
      </c>
      <c r="G103" s="27">
        <f>AVERAGE(D103:F103)</f>
        <v>0</v>
      </c>
    </row>
    <row r="105" spans="2:7" ht="21">
      <c r="B105" s="9" t="s">
        <v>15</v>
      </c>
      <c r="C105" s="25" t="s">
        <v>52</v>
      </c>
      <c r="D105" s="26">
        <v>37</v>
      </c>
      <c r="E105" s="26">
        <v>40</v>
      </c>
      <c r="F105" s="26">
        <v>38</v>
      </c>
      <c r="G105" s="27">
        <f>AVERAGE(D105:F105)</f>
        <v>38.333333333333336</v>
      </c>
    </row>
    <row r="107" spans="2:7" ht="21">
      <c r="B107" s="9" t="s">
        <v>38</v>
      </c>
      <c r="C107" s="17" t="s">
        <v>39</v>
      </c>
      <c r="D107" s="18">
        <v>1</v>
      </c>
      <c r="E107" s="18">
        <v>2</v>
      </c>
      <c r="F107" s="18">
        <v>3</v>
      </c>
      <c r="G107" s="27">
        <f>AVERAGE(D107:F107)</f>
        <v>2</v>
      </c>
    </row>
    <row r="108" spans="2:7" ht="21">
      <c r="C108" s="66" t="s">
        <v>41</v>
      </c>
      <c r="D108" s="63">
        <v>0</v>
      </c>
      <c r="E108" s="63">
        <v>0</v>
      </c>
      <c r="F108" s="63">
        <v>0</v>
      </c>
      <c r="G108" s="64">
        <f>AVERAGE(D108:F108)</f>
        <v>0</v>
      </c>
    </row>
    <row r="109" spans="2:7" ht="21">
      <c r="B109" s="9" t="s">
        <v>9</v>
      </c>
      <c r="C109" s="25" t="s">
        <v>26</v>
      </c>
      <c r="D109" s="26">
        <v>0</v>
      </c>
      <c r="E109" s="26">
        <v>0</v>
      </c>
      <c r="F109" s="26">
        <v>0</v>
      </c>
      <c r="G109" s="27">
        <f t="shared" ref="G109:G115" si="3">AVERAGE(D109:F109)</f>
        <v>0</v>
      </c>
    </row>
    <row r="110" spans="2:7" ht="21">
      <c r="C110" s="25" t="s">
        <v>60</v>
      </c>
      <c r="D110" s="26">
        <v>22</v>
      </c>
      <c r="E110" s="26">
        <v>14</v>
      </c>
      <c r="F110" s="26">
        <v>24</v>
      </c>
      <c r="G110" s="27">
        <f t="shared" si="3"/>
        <v>20</v>
      </c>
    </row>
    <row r="111" spans="2:7" ht="21">
      <c r="C111" s="17" t="s">
        <v>10</v>
      </c>
      <c r="D111" s="26">
        <v>0</v>
      </c>
      <c r="E111" s="26">
        <v>0</v>
      </c>
      <c r="F111" s="26">
        <v>0</v>
      </c>
      <c r="G111" s="27">
        <f t="shared" si="3"/>
        <v>0</v>
      </c>
    </row>
    <row r="112" spans="2:7" ht="21">
      <c r="C112" s="17" t="s">
        <v>43</v>
      </c>
      <c r="D112" s="26">
        <v>2</v>
      </c>
      <c r="E112" s="26">
        <v>3</v>
      </c>
      <c r="F112" s="26">
        <v>5</v>
      </c>
      <c r="G112" s="27">
        <f t="shared" si="3"/>
        <v>3.3333333333333335</v>
      </c>
    </row>
    <row r="113" spans="2:7" ht="21">
      <c r="C113" s="17" t="s">
        <v>63</v>
      </c>
      <c r="D113" s="18">
        <v>48</v>
      </c>
      <c r="E113" s="18">
        <v>51</v>
      </c>
      <c r="F113" s="18">
        <v>55</v>
      </c>
      <c r="G113" s="27">
        <f t="shared" si="3"/>
        <v>51.333333333333336</v>
      </c>
    </row>
    <row r="114" spans="2:7" ht="21">
      <c r="C114" s="17" t="s">
        <v>12</v>
      </c>
      <c r="D114" s="18">
        <v>43</v>
      </c>
      <c r="E114" s="18">
        <v>20</v>
      </c>
      <c r="F114" s="18">
        <v>48</v>
      </c>
      <c r="G114" s="27">
        <f t="shared" si="3"/>
        <v>37</v>
      </c>
    </row>
    <row r="115" spans="2:7" ht="21">
      <c r="C115" s="17" t="s">
        <v>46</v>
      </c>
      <c r="D115" s="18">
        <v>0</v>
      </c>
      <c r="E115" s="18">
        <v>2</v>
      </c>
      <c r="F115" s="18">
        <v>0</v>
      </c>
      <c r="G115" s="27">
        <f t="shared" si="3"/>
        <v>0.66666666666666663</v>
      </c>
    </row>
    <row r="116" spans="2:7" ht="21">
      <c r="C116" s="17" t="s">
        <v>20</v>
      </c>
      <c r="D116" s="18">
        <v>4</v>
      </c>
      <c r="E116" s="18">
        <v>2</v>
      </c>
      <c r="F116" s="18">
        <v>3</v>
      </c>
      <c r="G116" s="20">
        <f>AVERAGE(D116:F116)</f>
        <v>3</v>
      </c>
    </row>
    <row r="119" spans="2:7" ht="21">
      <c r="C119" s="11"/>
      <c r="D119" s="12" t="s">
        <v>5</v>
      </c>
      <c r="E119" s="12"/>
      <c r="F119" s="13"/>
      <c r="G119" s="24"/>
    </row>
    <row r="120" spans="2:7" ht="21">
      <c r="C120" s="14">
        <v>45803</v>
      </c>
      <c r="D120" s="15">
        <v>1</v>
      </c>
      <c r="E120" s="15">
        <v>2</v>
      </c>
      <c r="F120" s="15">
        <v>3</v>
      </c>
      <c r="G120" s="16" t="s">
        <v>8</v>
      </c>
    </row>
    <row r="121" spans="2:7" ht="21">
      <c r="B121" s="9" t="s">
        <v>31</v>
      </c>
      <c r="C121" s="25" t="s">
        <v>62</v>
      </c>
      <c r="D121" s="26">
        <v>0</v>
      </c>
      <c r="E121" s="26">
        <v>0</v>
      </c>
      <c r="F121" s="26">
        <v>0</v>
      </c>
      <c r="G121" s="27">
        <f>AVERAGE(D121:F121)</f>
        <v>0</v>
      </c>
    </row>
    <row r="122" spans="2:7" ht="21">
      <c r="C122" s="25" t="s">
        <v>33</v>
      </c>
      <c r="D122" s="26">
        <v>0</v>
      </c>
      <c r="E122" s="26">
        <v>0</v>
      </c>
      <c r="F122" s="26">
        <v>0</v>
      </c>
      <c r="G122" s="27">
        <f>AVERAGE(D122:F122)</f>
        <v>0</v>
      </c>
    </row>
    <row r="124" spans="2:7" ht="21">
      <c r="B124" s="9" t="s">
        <v>15</v>
      </c>
      <c r="C124" s="25" t="s">
        <v>52</v>
      </c>
      <c r="D124" s="26">
        <v>6</v>
      </c>
      <c r="E124" s="26">
        <v>35</v>
      </c>
      <c r="F124" s="26">
        <v>4</v>
      </c>
      <c r="G124" s="27">
        <f>AVERAGE(D124:F124)</f>
        <v>15</v>
      </c>
    </row>
    <row r="126" spans="2:7" ht="21">
      <c r="B126" s="9" t="s">
        <v>38</v>
      </c>
      <c r="C126" s="17" t="s">
        <v>39</v>
      </c>
      <c r="D126" s="18">
        <v>4</v>
      </c>
      <c r="E126" s="18">
        <v>9</v>
      </c>
      <c r="F126" s="18">
        <v>3</v>
      </c>
      <c r="G126" s="27">
        <f>AVERAGE(D126:F126)</f>
        <v>5.333333333333333</v>
      </c>
    </row>
    <row r="127" spans="2:7" ht="21">
      <c r="C127" s="66" t="s">
        <v>41</v>
      </c>
      <c r="D127" s="63">
        <v>0</v>
      </c>
      <c r="E127" s="63">
        <v>0</v>
      </c>
      <c r="F127" s="63">
        <v>0</v>
      </c>
      <c r="G127" s="64">
        <f>AVERAGE(D127:F127)</f>
        <v>0</v>
      </c>
    </row>
    <row r="128" spans="2:7" ht="21">
      <c r="B128" s="9" t="s">
        <v>9</v>
      </c>
      <c r="C128" s="25" t="s">
        <v>26</v>
      </c>
      <c r="D128" s="26">
        <v>0</v>
      </c>
      <c r="E128" s="26">
        <v>0</v>
      </c>
      <c r="F128" s="26">
        <v>0</v>
      </c>
      <c r="G128" s="27">
        <f t="shared" ref="G128:G135" si="4">AVERAGE(D128:F128)</f>
        <v>0</v>
      </c>
    </row>
    <row r="129" spans="2:7" ht="21">
      <c r="C129" s="25" t="s">
        <v>60</v>
      </c>
      <c r="D129" s="26">
        <v>32</v>
      </c>
      <c r="E129" s="26">
        <v>11</v>
      </c>
      <c r="F129" s="26">
        <v>21</v>
      </c>
      <c r="G129" s="27">
        <f t="shared" si="4"/>
        <v>21.333333333333332</v>
      </c>
    </row>
    <row r="130" spans="2:7" ht="21">
      <c r="C130" s="17" t="s">
        <v>10</v>
      </c>
      <c r="D130" s="26">
        <v>0</v>
      </c>
      <c r="E130" s="26">
        <v>0</v>
      </c>
      <c r="F130" s="26">
        <v>0</v>
      </c>
      <c r="G130" s="27">
        <f t="shared" si="4"/>
        <v>0</v>
      </c>
    </row>
    <row r="131" spans="2:7" ht="21">
      <c r="C131" s="17" t="s">
        <v>43</v>
      </c>
      <c r="D131" s="26">
        <v>2</v>
      </c>
      <c r="E131" s="26">
        <v>2</v>
      </c>
      <c r="F131" s="26">
        <v>3</v>
      </c>
      <c r="G131" s="27">
        <f t="shared" si="4"/>
        <v>2.3333333333333335</v>
      </c>
    </row>
    <row r="132" spans="2:7" ht="21">
      <c r="C132" s="17" t="s">
        <v>64</v>
      </c>
      <c r="D132" s="26" t="s">
        <v>11</v>
      </c>
      <c r="E132" s="26" t="s">
        <v>11</v>
      </c>
      <c r="F132" s="26" t="s">
        <v>11</v>
      </c>
      <c r="G132" s="27" t="e">
        <f t="shared" si="4"/>
        <v>#DIV/0!</v>
      </c>
    </row>
    <row r="133" spans="2:7" ht="21">
      <c r="C133" s="17" t="s">
        <v>65</v>
      </c>
      <c r="D133" s="26">
        <v>5</v>
      </c>
      <c r="E133" s="18">
        <v>0</v>
      </c>
      <c r="F133" s="18">
        <v>25</v>
      </c>
      <c r="G133" s="27">
        <f t="shared" si="4"/>
        <v>10</v>
      </c>
    </row>
    <row r="134" spans="2:7" ht="21">
      <c r="C134" s="17" t="s">
        <v>12</v>
      </c>
      <c r="D134" s="26">
        <v>1</v>
      </c>
      <c r="E134" s="18">
        <v>6</v>
      </c>
      <c r="F134" s="18">
        <v>33</v>
      </c>
      <c r="G134" s="27">
        <f t="shared" si="4"/>
        <v>13.333333333333334</v>
      </c>
    </row>
    <row r="135" spans="2:7" ht="21">
      <c r="C135" s="17" t="s">
        <v>46</v>
      </c>
      <c r="D135" s="26">
        <v>0</v>
      </c>
      <c r="E135" s="18">
        <v>0</v>
      </c>
      <c r="F135" s="18">
        <v>0</v>
      </c>
      <c r="G135" s="27">
        <f t="shared" si="4"/>
        <v>0</v>
      </c>
    </row>
    <row r="136" spans="2:7" ht="21">
      <c r="C136" s="17" t="s">
        <v>20</v>
      </c>
      <c r="D136" s="18">
        <v>0</v>
      </c>
      <c r="E136" s="18">
        <v>0</v>
      </c>
      <c r="F136" s="18">
        <v>0</v>
      </c>
      <c r="G136" s="20">
        <f>AVERAGE(D136:F136)</f>
        <v>0</v>
      </c>
    </row>
    <row r="139" spans="2:7" ht="21">
      <c r="C139" s="11"/>
      <c r="D139" s="12" t="s">
        <v>5</v>
      </c>
      <c r="E139" s="12"/>
      <c r="F139" s="13"/>
      <c r="G139" s="24"/>
    </row>
    <row r="140" spans="2:7" ht="21">
      <c r="C140" s="14">
        <v>45810</v>
      </c>
      <c r="D140" s="15">
        <v>1</v>
      </c>
      <c r="E140" s="15">
        <v>2</v>
      </c>
      <c r="F140" s="15">
        <v>3</v>
      </c>
      <c r="G140" s="16" t="s">
        <v>8</v>
      </c>
    </row>
    <row r="141" spans="2:7" ht="21">
      <c r="B141" s="9" t="s">
        <v>66</v>
      </c>
      <c r="C141" s="25" t="s">
        <v>67</v>
      </c>
      <c r="D141" s="18" t="s">
        <v>11</v>
      </c>
      <c r="E141" s="18" t="s">
        <v>11</v>
      </c>
      <c r="F141" s="18" t="s">
        <v>11</v>
      </c>
      <c r="G141" s="27" t="e">
        <f>AVERAGE(D141:F141)</f>
        <v>#DIV/0!</v>
      </c>
    </row>
    <row r="143" spans="2:7" ht="21">
      <c r="B143" s="9" t="s">
        <v>31</v>
      </c>
      <c r="C143" s="25" t="s">
        <v>68</v>
      </c>
      <c r="D143" s="26">
        <v>2</v>
      </c>
      <c r="E143" s="26">
        <v>8</v>
      </c>
      <c r="F143" s="26">
        <v>9</v>
      </c>
      <c r="G143" s="27">
        <f>AVERAGE(D143:F143)</f>
        <v>6.333333333333333</v>
      </c>
    </row>
    <row r="144" spans="2:7" ht="21">
      <c r="C144" s="25" t="s">
        <v>33</v>
      </c>
      <c r="D144" s="26">
        <v>0</v>
      </c>
      <c r="E144" s="26">
        <v>0</v>
      </c>
      <c r="F144" s="26">
        <v>0</v>
      </c>
      <c r="G144" s="27">
        <f>AVERAGE(D144:F144)</f>
        <v>0</v>
      </c>
    </row>
    <row r="146" spans="2:7" ht="21">
      <c r="B146" s="9" t="s">
        <v>15</v>
      </c>
      <c r="C146" s="25" t="s">
        <v>69</v>
      </c>
      <c r="D146" s="26">
        <v>27</v>
      </c>
      <c r="E146" s="26">
        <v>12</v>
      </c>
      <c r="F146" s="26">
        <v>7</v>
      </c>
      <c r="G146" s="27">
        <f>AVERAGE(D146:F146)</f>
        <v>15.333333333333334</v>
      </c>
    </row>
    <row r="148" spans="2:7" ht="21">
      <c r="B148" s="9" t="s">
        <v>38</v>
      </c>
      <c r="C148" s="17" t="s">
        <v>70</v>
      </c>
      <c r="D148" s="18" t="s">
        <v>11</v>
      </c>
      <c r="E148" s="18" t="s">
        <v>11</v>
      </c>
      <c r="F148" s="18" t="s">
        <v>11</v>
      </c>
      <c r="G148" s="27" t="e">
        <f>AVERAGE(D148:F148)</f>
        <v>#DIV/0!</v>
      </c>
    </row>
    <row r="149" spans="2:7" ht="21">
      <c r="C149" s="17" t="s">
        <v>39</v>
      </c>
      <c r="D149" s="18">
        <v>7</v>
      </c>
      <c r="E149" s="18">
        <v>4</v>
      </c>
      <c r="F149" s="18">
        <v>8</v>
      </c>
      <c r="G149" s="27">
        <f>AVERAGE(D149:F149)</f>
        <v>6.333333333333333</v>
      </c>
    </row>
    <row r="150" spans="2:7" ht="21">
      <c r="C150" s="66" t="s">
        <v>41</v>
      </c>
      <c r="D150" s="63">
        <v>0</v>
      </c>
      <c r="E150" s="63">
        <v>0</v>
      </c>
      <c r="F150" s="63">
        <v>0</v>
      </c>
      <c r="G150" s="64">
        <f>AVERAGE(D150:F150)</f>
        <v>0</v>
      </c>
    </row>
    <row r="151" spans="2:7" ht="21">
      <c r="B151" s="9" t="s">
        <v>9</v>
      </c>
      <c r="C151" s="25" t="s">
        <v>26</v>
      </c>
      <c r="D151" s="26">
        <v>0</v>
      </c>
      <c r="E151" s="26">
        <v>0</v>
      </c>
      <c r="F151" s="26">
        <v>0</v>
      </c>
      <c r="G151" s="27">
        <f t="shared" ref="G151:G157" si="5">AVERAGE(D151:F151)</f>
        <v>0</v>
      </c>
    </row>
    <row r="152" spans="2:7" ht="21">
      <c r="C152" s="25" t="s">
        <v>71</v>
      </c>
      <c r="D152" s="26">
        <v>32</v>
      </c>
      <c r="E152" s="26">
        <v>14</v>
      </c>
      <c r="F152" s="26">
        <v>35</v>
      </c>
      <c r="G152" s="27">
        <f t="shared" si="5"/>
        <v>27</v>
      </c>
    </row>
    <row r="153" spans="2:7" ht="21">
      <c r="C153" s="17" t="s">
        <v>43</v>
      </c>
      <c r="D153" s="26">
        <v>4</v>
      </c>
      <c r="E153" s="26">
        <v>5</v>
      </c>
      <c r="F153" s="26">
        <v>6</v>
      </c>
      <c r="G153" s="27">
        <f t="shared" si="5"/>
        <v>5</v>
      </c>
    </row>
    <row r="154" spans="2:7" ht="21">
      <c r="C154" s="17" t="s">
        <v>64</v>
      </c>
      <c r="D154" s="18">
        <v>0</v>
      </c>
      <c r="E154" s="18">
        <v>0</v>
      </c>
      <c r="F154" s="18">
        <v>0</v>
      </c>
      <c r="G154" s="27">
        <f t="shared" si="5"/>
        <v>0</v>
      </c>
    </row>
    <row r="155" spans="2:7" ht="21">
      <c r="C155" s="17" t="s">
        <v>72</v>
      </c>
      <c r="D155" s="18">
        <v>2</v>
      </c>
      <c r="E155" s="18">
        <v>0</v>
      </c>
      <c r="F155" s="18">
        <v>1</v>
      </c>
      <c r="G155" s="27">
        <f t="shared" si="5"/>
        <v>1</v>
      </c>
    </row>
    <row r="156" spans="2:7" ht="21">
      <c r="C156" s="17" t="s">
        <v>12</v>
      </c>
      <c r="D156" s="18">
        <v>0</v>
      </c>
      <c r="E156" s="18">
        <v>2</v>
      </c>
      <c r="F156" s="18">
        <v>2</v>
      </c>
      <c r="G156" s="27">
        <f t="shared" si="5"/>
        <v>1.3333333333333333</v>
      </c>
    </row>
    <row r="157" spans="2:7" ht="21">
      <c r="C157" s="17" t="s">
        <v>46</v>
      </c>
      <c r="D157" s="18">
        <v>0</v>
      </c>
      <c r="E157" s="18">
        <v>0</v>
      </c>
      <c r="F157" s="18">
        <v>0</v>
      </c>
      <c r="G157" s="27">
        <f t="shared" si="5"/>
        <v>0</v>
      </c>
    </row>
    <row r="158" spans="2:7" ht="21">
      <c r="C158" s="17" t="s">
        <v>20</v>
      </c>
      <c r="D158" s="18">
        <v>0</v>
      </c>
      <c r="E158" s="18">
        <v>2</v>
      </c>
      <c r="F158" s="18">
        <v>2</v>
      </c>
      <c r="G158" s="20">
        <f>AVERAGE(D158:F158)</f>
        <v>1.3333333333333333</v>
      </c>
    </row>
    <row r="161" spans="2:9" ht="21">
      <c r="C161" s="11"/>
      <c r="D161" s="12" t="s">
        <v>5</v>
      </c>
      <c r="E161" s="12"/>
      <c r="F161" s="13"/>
      <c r="G161" s="24"/>
    </row>
    <row r="162" spans="2:9" ht="21">
      <c r="C162" s="14">
        <v>45817</v>
      </c>
      <c r="D162" s="15">
        <v>1</v>
      </c>
      <c r="E162" s="15">
        <v>2</v>
      </c>
      <c r="F162" s="15">
        <v>3</v>
      </c>
      <c r="G162" s="16" t="s">
        <v>8</v>
      </c>
    </row>
    <row r="163" spans="2:9" ht="21">
      <c r="B163" s="9" t="s">
        <v>66</v>
      </c>
      <c r="C163" s="25" t="s">
        <v>73</v>
      </c>
      <c r="D163" s="9" t="s">
        <v>11</v>
      </c>
      <c r="E163" s="9" t="s">
        <v>11</v>
      </c>
      <c r="F163" s="9" t="s">
        <v>11</v>
      </c>
      <c r="G163" s="27" t="e">
        <f>AVERAGE(E163:F163)</f>
        <v>#DIV/0!</v>
      </c>
    </row>
    <row r="164" spans="2:9" ht="21">
      <c r="C164" s="25" t="s">
        <v>67</v>
      </c>
      <c r="D164" s="28">
        <v>0</v>
      </c>
      <c r="E164" s="28">
        <v>0</v>
      </c>
      <c r="F164" s="28">
        <v>0</v>
      </c>
      <c r="G164" s="27">
        <f>AVERAGE(D164:F164)</f>
        <v>0</v>
      </c>
    </row>
    <row r="166" spans="2:9" ht="21">
      <c r="B166" s="9" t="s">
        <v>31</v>
      </c>
      <c r="C166" s="25" t="s">
        <v>68</v>
      </c>
      <c r="D166" s="26">
        <v>34</v>
      </c>
      <c r="E166" s="26">
        <v>48</v>
      </c>
      <c r="F166" s="26">
        <v>31</v>
      </c>
      <c r="G166" s="27">
        <f>AVERAGE(D166:F166)</f>
        <v>37.666666666666664</v>
      </c>
    </row>
    <row r="167" spans="2:9" ht="21">
      <c r="C167" s="25" t="s">
        <v>33</v>
      </c>
      <c r="D167" s="26">
        <v>0</v>
      </c>
      <c r="E167" s="26">
        <v>0</v>
      </c>
      <c r="F167" s="26">
        <v>0</v>
      </c>
      <c r="G167" s="27">
        <f>AVERAGE(D167:F167)</f>
        <v>0</v>
      </c>
    </row>
    <row r="169" spans="2:9" ht="21">
      <c r="B169" s="9" t="s">
        <v>15</v>
      </c>
      <c r="C169" s="25" t="s">
        <v>69</v>
      </c>
      <c r="D169" s="26">
        <v>45</v>
      </c>
      <c r="E169" s="26">
        <v>22</v>
      </c>
      <c r="F169" s="26">
        <v>28</v>
      </c>
      <c r="G169" s="27">
        <f>AVERAGE(D169:F169)</f>
        <v>31.666666666666668</v>
      </c>
    </row>
    <row r="171" spans="2:9" ht="21">
      <c r="B171" s="9" t="s">
        <v>38</v>
      </c>
      <c r="C171" s="25" t="s">
        <v>70</v>
      </c>
      <c r="D171" s="26">
        <v>1</v>
      </c>
      <c r="E171" s="26">
        <v>2</v>
      </c>
      <c r="F171" s="26">
        <v>3</v>
      </c>
      <c r="G171" s="27">
        <f>AVERAGE(D171:F171)</f>
        <v>2</v>
      </c>
    </row>
    <row r="172" spans="2:9" ht="21">
      <c r="C172" s="17" t="s">
        <v>39</v>
      </c>
      <c r="D172" s="26">
        <v>14</v>
      </c>
      <c r="E172" s="26">
        <v>11</v>
      </c>
      <c r="F172" s="26">
        <v>10</v>
      </c>
      <c r="G172" s="27">
        <f>AVERAGE(D172:F172)</f>
        <v>11.666666666666666</v>
      </c>
    </row>
    <row r="173" spans="2:9" ht="21">
      <c r="C173" s="66" t="s">
        <v>41</v>
      </c>
      <c r="D173" s="63">
        <v>0</v>
      </c>
      <c r="E173" s="63">
        <v>0</v>
      </c>
      <c r="F173" s="63">
        <v>0</v>
      </c>
      <c r="G173" s="64">
        <f>AVERAGE(D173:F173)</f>
        <v>0</v>
      </c>
      <c r="I173" s="7"/>
    </row>
    <row r="174" spans="2:9" ht="21">
      <c r="B174" s="9" t="s">
        <v>9</v>
      </c>
      <c r="C174" s="25" t="s">
        <v>26</v>
      </c>
      <c r="D174" s="26">
        <v>0</v>
      </c>
      <c r="E174" s="26">
        <v>0</v>
      </c>
      <c r="F174" s="26">
        <v>0</v>
      </c>
      <c r="G174" s="27">
        <f t="shared" ref="G174:G180" si="6">AVERAGE(D174:F174)</f>
        <v>0</v>
      </c>
    </row>
    <row r="175" spans="2:9" ht="21">
      <c r="C175" s="25" t="s">
        <v>71</v>
      </c>
      <c r="D175" s="26">
        <v>23</v>
      </c>
      <c r="E175" s="26">
        <v>15</v>
      </c>
      <c r="F175" s="26">
        <v>24</v>
      </c>
      <c r="G175" s="27">
        <f t="shared" si="6"/>
        <v>20.666666666666668</v>
      </c>
    </row>
    <row r="176" spans="2:9" ht="21">
      <c r="C176" s="17" t="s">
        <v>43</v>
      </c>
      <c r="D176" s="26">
        <v>12</v>
      </c>
      <c r="E176" s="26">
        <v>7</v>
      </c>
      <c r="F176" s="26">
        <v>9</v>
      </c>
      <c r="G176" s="27">
        <f t="shared" si="6"/>
        <v>9.3333333333333339</v>
      </c>
    </row>
    <row r="177" spans="2:7" ht="21">
      <c r="C177" s="17" t="s">
        <v>64</v>
      </c>
      <c r="D177" s="26">
        <v>1</v>
      </c>
      <c r="E177" s="26">
        <v>0</v>
      </c>
      <c r="F177" s="26">
        <v>1</v>
      </c>
      <c r="G177" s="27">
        <f t="shared" si="6"/>
        <v>0.66666666666666663</v>
      </c>
    </row>
    <row r="178" spans="2:7" ht="21">
      <c r="C178" s="17" t="s">
        <v>72</v>
      </c>
      <c r="D178" s="18">
        <v>7</v>
      </c>
      <c r="E178" s="18">
        <v>12</v>
      </c>
      <c r="F178" s="18">
        <v>8</v>
      </c>
      <c r="G178" s="27">
        <f t="shared" si="6"/>
        <v>9</v>
      </c>
    </row>
    <row r="179" spans="2:7" ht="21">
      <c r="C179" s="17" t="s">
        <v>12</v>
      </c>
      <c r="D179" s="18">
        <v>3</v>
      </c>
      <c r="E179" s="18">
        <v>3</v>
      </c>
      <c r="F179" s="18">
        <v>5</v>
      </c>
      <c r="G179" s="27">
        <f t="shared" si="6"/>
        <v>3.6666666666666665</v>
      </c>
    </row>
    <row r="180" spans="2:7" ht="21">
      <c r="C180" s="17" t="s">
        <v>46</v>
      </c>
      <c r="D180" s="18">
        <v>0</v>
      </c>
      <c r="E180" s="18">
        <v>0</v>
      </c>
      <c r="F180" s="18">
        <v>0</v>
      </c>
      <c r="G180" s="27">
        <f t="shared" si="6"/>
        <v>0</v>
      </c>
    </row>
    <row r="181" spans="2:7" ht="21">
      <c r="C181" s="17" t="s">
        <v>20</v>
      </c>
      <c r="D181" s="18">
        <v>0</v>
      </c>
      <c r="E181" s="18">
        <v>2</v>
      </c>
      <c r="F181" s="18">
        <v>4</v>
      </c>
      <c r="G181" s="20">
        <f>AVERAGE(D181:F181)</f>
        <v>2</v>
      </c>
    </row>
    <row r="183" spans="2:7" ht="21">
      <c r="C183" s="10"/>
      <c r="D183" s="10"/>
      <c r="E183" s="10"/>
      <c r="F183" s="10"/>
      <c r="G183" s="23"/>
    </row>
    <row r="184" spans="2:7" ht="21">
      <c r="C184" s="11"/>
      <c r="D184" s="12" t="s">
        <v>5</v>
      </c>
      <c r="E184" s="12"/>
      <c r="F184" s="13"/>
      <c r="G184" s="24"/>
    </row>
    <row r="185" spans="2:7" ht="21">
      <c r="C185" s="14">
        <v>45824</v>
      </c>
      <c r="D185" s="15">
        <v>1</v>
      </c>
      <c r="E185" s="15">
        <v>2</v>
      </c>
      <c r="F185" s="15">
        <v>3</v>
      </c>
      <c r="G185" s="16" t="s">
        <v>8</v>
      </c>
    </row>
    <row r="186" spans="2:7" ht="21">
      <c r="B186" s="9" t="s">
        <v>66</v>
      </c>
      <c r="C186" s="25" t="s">
        <v>73</v>
      </c>
      <c r="D186" s="18">
        <v>0</v>
      </c>
      <c r="E186" s="18">
        <v>0</v>
      </c>
      <c r="F186" s="18">
        <v>0</v>
      </c>
      <c r="G186" s="27">
        <f>AVERAGE(D186:F186)</f>
        <v>0</v>
      </c>
    </row>
    <row r="187" spans="2:7" ht="21">
      <c r="C187" s="25" t="s">
        <v>67</v>
      </c>
      <c r="D187" s="18">
        <v>0</v>
      </c>
      <c r="E187" s="18">
        <v>0</v>
      </c>
      <c r="F187" s="18">
        <v>0</v>
      </c>
      <c r="G187" s="27">
        <f>AVERAGE(D187:F187)</f>
        <v>0</v>
      </c>
    </row>
    <row r="189" spans="2:7" ht="21">
      <c r="B189" s="9" t="s">
        <v>31</v>
      </c>
      <c r="C189" s="25" t="s">
        <v>68</v>
      </c>
      <c r="D189" s="26">
        <v>72</v>
      </c>
      <c r="E189" s="26">
        <v>51</v>
      </c>
      <c r="F189" s="26">
        <v>18</v>
      </c>
      <c r="G189" s="27">
        <f>AVERAGE(D189:F189)</f>
        <v>47</v>
      </c>
    </row>
    <row r="190" spans="2:7" ht="21">
      <c r="C190" s="25" t="s">
        <v>33</v>
      </c>
      <c r="D190" s="26">
        <v>0</v>
      </c>
      <c r="E190" s="26">
        <v>0</v>
      </c>
      <c r="F190" s="26">
        <v>0</v>
      </c>
      <c r="G190" s="27">
        <f>AVERAGE(D190:F190)</f>
        <v>0</v>
      </c>
    </row>
    <row r="192" spans="2:7" ht="21">
      <c r="B192" s="9" t="s">
        <v>15</v>
      </c>
      <c r="C192" s="25" t="s">
        <v>69</v>
      </c>
      <c r="D192" s="26">
        <v>48</v>
      </c>
      <c r="E192" s="26">
        <v>32</v>
      </c>
      <c r="F192" s="26">
        <v>55</v>
      </c>
      <c r="G192" s="27">
        <f>AVERAGE(D192:F192)</f>
        <v>45</v>
      </c>
    </row>
    <row r="193" spans="2:7" ht="21">
      <c r="C193" s="17" t="s">
        <v>74</v>
      </c>
      <c r="D193" s="18"/>
      <c r="E193" s="18"/>
      <c r="F193" s="18"/>
      <c r="G193" s="27" t="e">
        <f>AVERAGE(D193:F193)</f>
        <v>#DIV/0!</v>
      </c>
    </row>
    <row r="195" spans="2:7" ht="21">
      <c r="B195" s="9" t="s">
        <v>75</v>
      </c>
      <c r="C195" s="17" t="s">
        <v>76</v>
      </c>
      <c r="D195" s="18" t="s">
        <v>11</v>
      </c>
      <c r="E195" s="18" t="s">
        <v>11</v>
      </c>
      <c r="F195" s="18" t="s">
        <v>11</v>
      </c>
      <c r="G195" s="27" t="e">
        <f>AVERAGE(D195:F195)</f>
        <v>#DIV/0!</v>
      </c>
    </row>
    <row r="197" spans="2:7" ht="21">
      <c r="B197" s="9" t="s">
        <v>38</v>
      </c>
      <c r="C197" s="25" t="s">
        <v>70</v>
      </c>
      <c r="D197" s="26">
        <v>2</v>
      </c>
      <c r="E197" s="26">
        <v>2</v>
      </c>
      <c r="F197" s="26">
        <v>1</v>
      </c>
      <c r="G197" s="27">
        <f>AVERAGE(D197:F197)</f>
        <v>1.6666666666666667</v>
      </c>
    </row>
    <row r="198" spans="2:7" ht="21">
      <c r="C198" s="17" t="s">
        <v>39</v>
      </c>
      <c r="D198" s="26">
        <v>2</v>
      </c>
      <c r="E198" s="26">
        <v>3</v>
      </c>
      <c r="F198" s="26">
        <v>2</v>
      </c>
      <c r="G198" s="27">
        <f>AVERAGE(D198:F198)</f>
        <v>2.3333333333333335</v>
      </c>
    </row>
    <row r="199" spans="2:7" ht="21">
      <c r="C199" s="66" t="s">
        <v>41</v>
      </c>
      <c r="D199" s="63">
        <v>0</v>
      </c>
      <c r="E199" s="63">
        <v>1</v>
      </c>
      <c r="F199" s="63">
        <v>1</v>
      </c>
      <c r="G199" s="64">
        <v>0.6</v>
      </c>
    </row>
    <row r="200" spans="2:7" ht="21">
      <c r="B200" s="9" t="s">
        <v>9</v>
      </c>
      <c r="C200" s="25" t="s">
        <v>26</v>
      </c>
      <c r="D200" s="18">
        <v>2</v>
      </c>
      <c r="E200" s="18">
        <v>2</v>
      </c>
      <c r="F200" s="18">
        <v>2</v>
      </c>
      <c r="G200" s="27">
        <f>AVERAGE(D200:F200)</f>
        <v>2</v>
      </c>
    </row>
    <row r="201" spans="2:7" ht="21">
      <c r="C201" s="25" t="s">
        <v>71</v>
      </c>
      <c r="D201" s="26">
        <v>18</v>
      </c>
      <c r="E201" s="26">
        <v>15</v>
      </c>
      <c r="F201" s="26">
        <v>17</v>
      </c>
      <c r="G201" s="27">
        <f t="shared" ref="G201:G206" si="7">AVERAGE(D201:F201)</f>
        <v>16.666666666666668</v>
      </c>
    </row>
    <row r="202" spans="2:7" ht="21">
      <c r="C202" s="17" t="s">
        <v>43</v>
      </c>
      <c r="D202" s="26">
        <v>12</v>
      </c>
      <c r="E202" s="26">
        <v>10</v>
      </c>
      <c r="F202" s="26">
        <v>10</v>
      </c>
      <c r="G202" s="27">
        <f t="shared" si="7"/>
        <v>10.666666666666666</v>
      </c>
    </row>
    <row r="203" spans="2:7" ht="21">
      <c r="C203" s="17" t="s">
        <v>64</v>
      </c>
      <c r="D203" s="26">
        <v>16</v>
      </c>
      <c r="E203" s="26">
        <v>40</v>
      </c>
      <c r="F203" s="26">
        <v>33</v>
      </c>
      <c r="G203" s="27">
        <f t="shared" si="7"/>
        <v>29.666666666666668</v>
      </c>
    </row>
    <row r="204" spans="2:7" ht="21">
      <c r="C204" s="17" t="s">
        <v>77</v>
      </c>
      <c r="D204" s="18">
        <v>18</v>
      </c>
      <c r="E204" s="18">
        <v>8</v>
      </c>
      <c r="F204" s="18">
        <v>11</v>
      </c>
      <c r="G204" s="27">
        <f t="shared" si="7"/>
        <v>12.333333333333334</v>
      </c>
    </row>
    <row r="205" spans="2:7" ht="21">
      <c r="C205" s="17" t="s">
        <v>12</v>
      </c>
      <c r="D205" s="18">
        <v>0</v>
      </c>
      <c r="E205" s="18">
        <v>9</v>
      </c>
      <c r="F205" s="18">
        <v>3</v>
      </c>
      <c r="G205" s="27">
        <f t="shared" si="7"/>
        <v>4</v>
      </c>
    </row>
    <row r="206" spans="2:7" ht="21">
      <c r="C206" s="17" t="s">
        <v>46</v>
      </c>
      <c r="D206" s="18">
        <v>3</v>
      </c>
      <c r="E206" s="18">
        <v>0</v>
      </c>
      <c r="F206" s="18">
        <v>3</v>
      </c>
      <c r="G206" s="27">
        <f t="shared" si="7"/>
        <v>2</v>
      </c>
    </row>
    <row r="207" spans="2:7" ht="21">
      <c r="C207" s="17" t="s">
        <v>20</v>
      </c>
      <c r="D207" s="18">
        <v>0</v>
      </c>
      <c r="E207" s="18">
        <v>2</v>
      </c>
      <c r="F207" s="18">
        <v>1</v>
      </c>
      <c r="G207" s="20">
        <f>AVERAGE(D207:F207)</f>
        <v>1</v>
      </c>
    </row>
    <row r="208" spans="2:7" ht="21">
      <c r="G208" s="24"/>
    </row>
    <row r="209" spans="2:9" ht="21">
      <c r="G209" s="24"/>
    </row>
    <row r="210" spans="2:9" ht="21">
      <c r="C210" s="11"/>
      <c r="D210" s="12" t="s">
        <v>5</v>
      </c>
      <c r="E210" s="12"/>
      <c r="F210" s="13"/>
      <c r="G210" s="24"/>
    </row>
    <row r="211" spans="2:9" ht="21">
      <c r="C211" s="14">
        <v>45831</v>
      </c>
      <c r="D211" s="15">
        <v>1</v>
      </c>
      <c r="E211" s="15">
        <v>2</v>
      </c>
      <c r="F211" s="15">
        <v>3</v>
      </c>
      <c r="G211" s="16" t="s">
        <v>8</v>
      </c>
    </row>
    <row r="212" spans="2:9" ht="21">
      <c r="B212" s="9" t="s">
        <v>66</v>
      </c>
      <c r="C212" s="25" t="s">
        <v>73</v>
      </c>
      <c r="D212" s="18">
        <v>1</v>
      </c>
      <c r="E212" s="18">
        <v>0</v>
      </c>
      <c r="F212" s="18">
        <v>1</v>
      </c>
      <c r="G212" s="27">
        <f>AVERAGE(D212:F212)</f>
        <v>0.66666666666666663</v>
      </c>
    </row>
    <row r="213" spans="2:9" ht="21">
      <c r="C213" s="25" t="s">
        <v>78</v>
      </c>
      <c r="D213" s="18">
        <v>16</v>
      </c>
      <c r="E213" s="18">
        <v>5</v>
      </c>
      <c r="F213" s="18">
        <v>3</v>
      </c>
      <c r="G213" s="27">
        <f>AVERAGE(D213:F213)</f>
        <v>8</v>
      </c>
    </row>
    <row r="214" spans="2:9" ht="21">
      <c r="C214" s="25" t="s">
        <v>67</v>
      </c>
      <c r="D214" s="28">
        <v>0</v>
      </c>
      <c r="E214" s="28">
        <v>0</v>
      </c>
      <c r="F214" s="28">
        <v>0</v>
      </c>
      <c r="G214" s="27">
        <f>AVERAGE(D214:F214)</f>
        <v>0</v>
      </c>
    </row>
    <row r="216" spans="2:9" ht="21">
      <c r="B216" s="9" t="s">
        <v>31</v>
      </c>
      <c r="C216" s="25" t="s">
        <v>68</v>
      </c>
      <c r="D216" s="26">
        <v>61</v>
      </c>
      <c r="E216" s="26">
        <v>47</v>
      </c>
      <c r="F216" s="26">
        <v>38</v>
      </c>
      <c r="G216" s="27">
        <f>AVERAGE(D216:F216)</f>
        <v>48.666666666666664</v>
      </c>
    </row>
    <row r="217" spans="2:9" ht="21">
      <c r="C217" s="25" t="s">
        <v>33</v>
      </c>
      <c r="D217" s="26">
        <v>0</v>
      </c>
      <c r="E217" s="26">
        <v>0</v>
      </c>
      <c r="F217" s="26">
        <v>0</v>
      </c>
      <c r="G217" s="27">
        <f>AVERAGE(D217:F217)</f>
        <v>0</v>
      </c>
    </row>
    <row r="219" spans="2:9" ht="21">
      <c r="B219" s="9" t="s">
        <v>15</v>
      </c>
      <c r="C219" s="25" t="s">
        <v>69</v>
      </c>
      <c r="D219" s="26">
        <v>55</v>
      </c>
      <c r="E219" s="26">
        <v>36</v>
      </c>
      <c r="F219" s="26">
        <v>67</v>
      </c>
      <c r="G219" s="27">
        <f>AVERAGE(D219:F219)</f>
        <v>52.666666666666664</v>
      </c>
    </row>
    <row r="220" spans="2:9" ht="21">
      <c r="C220" s="29" t="s">
        <v>74</v>
      </c>
      <c r="D220" s="30"/>
      <c r="E220" s="30"/>
      <c r="F220" s="30"/>
      <c r="G220" s="27" t="e">
        <f>AVERAGE(D220:F220)</f>
        <v>#DIV/0!</v>
      </c>
    </row>
    <row r="221" spans="2:9" ht="21">
      <c r="C221" s="31"/>
      <c r="D221" s="32"/>
      <c r="E221" s="32"/>
      <c r="F221" s="33"/>
      <c r="G221" s="34"/>
    </row>
    <row r="222" spans="2:9" ht="21">
      <c r="B222" s="9" t="s">
        <v>75</v>
      </c>
      <c r="C222" s="35" t="s">
        <v>76</v>
      </c>
      <c r="D222" s="36">
        <v>0</v>
      </c>
      <c r="E222" s="36">
        <v>0</v>
      </c>
      <c r="F222" s="36">
        <v>0</v>
      </c>
      <c r="G222" s="27">
        <f>AVERAGE(D222:F222)</f>
        <v>0</v>
      </c>
    </row>
    <row r="223" spans="2:9">
      <c r="I223" s="4"/>
    </row>
    <row r="224" spans="2:9" ht="21">
      <c r="B224" s="9" t="s">
        <v>38</v>
      </c>
      <c r="C224" s="25" t="s">
        <v>70</v>
      </c>
      <c r="D224" s="26">
        <v>2</v>
      </c>
      <c r="E224" s="26">
        <v>1</v>
      </c>
      <c r="F224" s="26">
        <v>6</v>
      </c>
      <c r="G224" s="27">
        <f>AVERAGE(D224:F224)</f>
        <v>3</v>
      </c>
    </row>
    <row r="225" spans="1:7" ht="21">
      <c r="C225" s="17" t="s">
        <v>39</v>
      </c>
      <c r="D225" s="18">
        <v>0</v>
      </c>
      <c r="E225" s="18">
        <v>2</v>
      </c>
      <c r="F225" s="18">
        <v>2</v>
      </c>
      <c r="G225" s="27">
        <f>AVERAGE(D225:F225)</f>
        <v>1.3333333333333333</v>
      </c>
    </row>
    <row r="226" spans="1:7" ht="21">
      <c r="C226" s="66" t="s">
        <v>41</v>
      </c>
      <c r="D226" s="63">
        <v>0</v>
      </c>
      <c r="E226" s="63">
        <v>0</v>
      </c>
      <c r="F226" s="63">
        <v>0</v>
      </c>
      <c r="G226" s="64">
        <f>AVERAGE(D226:F226)</f>
        <v>0</v>
      </c>
    </row>
    <row r="227" spans="1:7" ht="21">
      <c r="B227" s="9" t="s">
        <v>9</v>
      </c>
      <c r="C227" s="25" t="s">
        <v>26</v>
      </c>
      <c r="D227" s="26">
        <v>2</v>
      </c>
      <c r="E227" s="26">
        <v>0</v>
      </c>
      <c r="F227" s="26">
        <v>2</v>
      </c>
      <c r="G227" s="27">
        <f t="shared" ref="G227:G233" si="8">AVERAGE(D227:F227)</f>
        <v>1.3333333333333333</v>
      </c>
    </row>
    <row r="228" spans="1:7" ht="21">
      <c r="A228" t="s">
        <v>79</v>
      </c>
      <c r="C228" s="25" t="s">
        <v>71</v>
      </c>
      <c r="D228" s="26">
        <v>6</v>
      </c>
      <c r="E228" s="26">
        <v>52</v>
      </c>
      <c r="F228" s="26">
        <v>22</v>
      </c>
      <c r="G228" s="27">
        <f t="shared" si="8"/>
        <v>26.666666666666668</v>
      </c>
    </row>
    <row r="229" spans="1:7" ht="21">
      <c r="C229" s="17" t="s">
        <v>43</v>
      </c>
      <c r="D229" s="26">
        <v>7</v>
      </c>
      <c r="E229" s="26">
        <v>3</v>
      </c>
      <c r="F229" s="26">
        <v>6</v>
      </c>
      <c r="G229" s="27">
        <f t="shared" si="8"/>
        <v>5.333333333333333</v>
      </c>
    </row>
    <row r="230" spans="1:7" ht="21">
      <c r="C230" s="17" t="s">
        <v>64</v>
      </c>
      <c r="D230" s="26">
        <v>8</v>
      </c>
      <c r="E230" s="26">
        <v>38</v>
      </c>
      <c r="F230" s="26">
        <v>36</v>
      </c>
      <c r="G230" s="27">
        <f t="shared" si="8"/>
        <v>27.333333333333332</v>
      </c>
    </row>
    <row r="231" spans="1:7" ht="21">
      <c r="C231" s="17" t="s">
        <v>72</v>
      </c>
      <c r="D231" s="18">
        <v>23</v>
      </c>
      <c r="E231" s="9">
        <v>12</v>
      </c>
      <c r="F231" s="18">
        <v>19</v>
      </c>
      <c r="G231" s="27">
        <f>AVERAGE(D231:F231)</f>
        <v>18</v>
      </c>
    </row>
    <row r="232" spans="1:7" ht="21">
      <c r="C232" s="17" t="s">
        <v>12</v>
      </c>
      <c r="D232" s="18">
        <v>16</v>
      </c>
      <c r="E232" s="18">
        <v>6</v>
      </c>
      <c r="F232" s="18">
        <v>37</v>
      </c>
      <c r="G232" s="27">
        <f t="shared" si="8"/>
        <v>19.666666666666668</v>
      </c>
    </row>
    <row r="233" spans="1:7" ht="21">
      <c r="C233" s="17" t="s">
        <v>46</v>
      </c>
      <c r="D233" s="18">
        <v>0</v>
      </c>
      <c r="E233" s="18">
        <v>1</v>
      </c>
      <c r="F233" s="18">
        <v>2</v>
      </c>
      <c r="G233" s="27">
        <f t="shared" si="8"/>
        <v>1</v>
      </c>
    </row>
    <row r="234" spans="1:7" ht="21">
      <c r="C234" s="17" t="s">
        <v>20</v>
      </c>
      <c r="D234" s="18">
        <v>2</v>
      </c>
      <c r="E234" s="18">
        <v>2</v>
      </c>
      <c r="F234" s="18">
        <v>2</v>
      </c>
      <c r="G234" s="20">
        <f>AVERAGE(D234:F234)</f>
        <v>2</v>
      </c>
    </row>
    <row r="235" spans="1:7" ht="21">
      <c r="G235" s="24"/>
    </row>
    <row r="236" spans="1:7" ht="21">
      <c r="G236" s="24"/>
    </row>
    <row r="237" spans="1:7" ht="21">
      <c r="C237" s="11"/>
      <c r="D237" s="12" t="s">
        <v>5</v>
      </c>
      <c r="E237" s="12"/>
      <c r="F237" s="13"/>
      <c r="G237" s="24"/>
    </row>
    <row r="238" spans="1:7" ht="21">
      <c r="C238" s="14">
        <v>45838</v>
      </c>
      <c r="D238" s="15">
        <v>1</v>
      </c>
      <c r="E238" s="15">
        <v>2</v>
      </c>
      <c r="F238" s="15">
        <v>3</v>
      </c>
      <c r="G238" s="16" t="s">
        <v>8</v>
      </c>
    </row>
    <row r="239" spans="1:7" ht="21">
      <c r="B239" s="9" t="s">
        <v>66</v>
      </c>
      <c r="C239" s="25" t="s">
        <v>73</v>
      </c>
      <c r="D239" s="26">
        <v>2</v>
      </c>
      <c r="E239" s="26">
        <v>0</v>
      </c>
      <c r="F239" s="26">
        <v>0</v>
      </c>
      <c r="G239" s="27">
        <f>AVERAGE(D239:F239)</f>
        <v>0.66666666666666663</v>
      </c>
    </row>
    <row r="240" spans="1:7" ht="21">
      <c r="C240" s="25" t="s">
        <v>78</v>
      </c>
      <c r="D240" s="26">
        <v>38</v>
      </c>
      <c r="E240" s="26">
        <v>26</v>
      </c>
      <c r="F240" s="26">
        <v>10</v>
      </c>
      <c r="G240" s="27">
        <f>AVERAGE(D240:F240)</f>
        <v>24.666666666666668</v>
      </c>
    </row>
    <row r="241" spans="2:7" ht="21">
      <c r="C241" s="25" t="s">
        <v>67</v>
      </c>
      <c r="D241" s="26">
        <v>0</v>
      </c>
      <c r="E241" s="26">
        <v>1</v>
      </c>
      <c r="F241" s="26">
        <v>1</v>
      </c>
      <c r="G241" s="27">
        <f>AVERAGE(D241:F241)</f>
        <v>0.66666666666666663</v>
      </c>
    </row>
    <row r="243" spans="2:7" ht="21">
      <c r="B243" s="9" t="s">
        <v>31</v>
      </c>
      <c r="C243" s="25" t="s">
        <v>68</v>
      </c>
      <c r="D243" s="26">
        <v>9</v>
      </c>
      <c r="E243" s="26">
        <v>24</v>
      </c>
      <c r="F243" s="26">
        <v>5</v>
      </c>
      <c r="G243" s="27">
        <f>AVERAGE(D243:F243)</f>
        <v>12.666666666666666</v>
      </c>
    </row>
    <row r="244" spans="2:7" ht="21">
      <c r="C244" s="25" t="s">
        <v>33</v>
      </c>
      <c r="D244" s="26">
        <v>0</v>
      </c>
      <c r="E244" s="26">
        <v>0</v>
      </c>
      <c r="F244" s="26">
        <v>0</v>
      </c>
      <c r="G244" s="27">
        <f>AVERAGE(D244:F244)</f>
        <v>0</v>
      </c>
    </row>
    <row r="246" spans="2:7" ht="21">
      <c r="B246" s="9" t="s">
        <v>15</v>
      </c>
      <c r="C246" s="17" t="s">
        <v>69</v>
      </c>
      <c r="D246" s="18">
        <v>44</v>
      </c>
      <c r="E246" s="18">
        <v>5</v>
      </c>
      <c r="F246" s="18">
        <v>15</v>
      </c>
      <c r="G246" s="27">
        <f>AVERAGE(D246:F246)</f>
        <v>21.333333333333332</v>
      </c>
    </row>
    <row r="247" spans="2:7" ht="21">
      <c r="C247" s="17" t="s">
        <v>74</v>
      </c>
      <c r="D247" s="18"/>
      <c r="E247" s="18"/>
      <c r="F247" s="18"/>
      <c r="G247" s="27" t="e">
        <f>AVERAGE(D247:F247)</f>
        <v>#DIV/0!</v>
      </c>
    </row>
    <row r="249" spans="2:7" ht="21">
      <c r="B249" s="9" t="s">
        <v>75</v>
      </c>
      <c r="C249" s="17" t="s">
        <v>76</v>
      </c>
      <c r="D249" s="18">
        <v>70</v>
      </c>
      <c r="E249" s="18">
        <v>85</v>
      </c>
      <c r="F249" s="18">
        <v>42</v>
      </c>
      <c r="G249" s="27">
        <f>AVERAGE(D249:F249)</f>
        <v>65.666666666666671</v>
      </c>
    </row>
    <row r="251" spans="2:7" ht="21">
      <c r="B251" s="9" t="s">
        <v>38</v>
      </c>
      <c r="C251" s="25" t="s">
        <v>70</v>
      </c>
      <c r="D251" s="26">
        <v>3</v>
      </c>
      <c r="E251" s="26">
        <v>5</v>
      </c>
      <c r="F251" s="26">
        <v>3</v>
      </c>
      <c r="G251" s="27">
        <f>AVERAGE(D251:F251)</f>
        <v>3.6666666666666665</v>
      </c>
    </row>
    <row r="252" spans="2:7" ht="21">
      <c r="C252" s="17" t="s">
        <v>39</v>
      </c>
      <c r="D252" s="18">
        <v>3</v>
      </c>
      <c r="E252" s="18">
        <v>2</v>
      </c>
      <c r="F252" s="18">
        <v>2</v>
      </c>
      <c r="G252" s="27">
        <f>AVERAGE(D252:F252)</f>
        <v>2.3333333333333335</v>
      </c>
    </row>
    <row r="253" spans="2:7" ht="21">
      <c r="C253" s="66" t="s">
        <v>41</v>
      </c>
      <c r="D253" s="18">
        <v>0</v>
      </c>
      <c r="E253" s="18">
        <v>0</v>
      </c>
      <c r="F253" s="18">
        <v>0</v>
      </c>
      <c r="G253" s="27">
        <f>AVERAGE(D253:F253)</f>
        <v>0</v>
      </c>
    </row>
    <row r="254" spans="2:7" ht="21">
      <c r="B254" s="9" t="s">
        <v>9</v>
      </c>
      <c r="C254" s="25" t="s">
        <v>26</v>
      </c>
      <c r="D254" s="26">
        <v>0</v>
      </c>
      <c r="E254" s="26">
        <v>0</v>
      </c>
      <c r="F254" s="26">
        <v>0</v>
      </c>
      <c r="G254" s="27">
        <f t="shared" ref="G254:G260" si="9">AVERAGE(D254:F254)</f>
        <v>0</v>
      </c>
    </row>
    <row r="255" spans="2:7" ht="21">
      <c r="C255" s="25" t="s">
        <v>71</v>
      </c>
      <c r="D255" s="26">
        <v>7</v>
      </c>
      <c r="E255" s="26">
        <v>35</v>
      </c>
      <c r="F255" s="26">
        <v>32</v>
      </c>
      <c r="G255" s="27">
        <f t="shared" si="9"/>
        <v>24.666666666666668</v>
      </c>
    </row>
    <row r="256" spans="2:7" ht="21">
      <c r="C256" s="17" t="s">
        <v>43</v>
      </c>
      <c r="D256" s="26">
        <v>10</v>
      </c>
      <c r="E256" s="26">
        <v>5</v>
      </c>
      <c r="F256" s="26">
        <v>6</v>
      </c>
      <c r="G256" s="27">
        <f t="shared" si="9"/>
        <v>7</v>
      </c>
    </row>
    <row r="257" spans="2:11" ht="21">
      <c r="C257" s="17" t="s">
        <v>64</v>
      </c>
      <c r="D257" s="26">
        <v>5</v>
      </c>
      <c r="E257" s="26">
        <v>12</v>
      </c>
      <c r="F257" s="26">
        <v>17</v>
      </c>
      <c r="G257" s="27">
        <f t="shared" si="9"/>
        <v>11.333333333333334</v>
      </c>
    </row>
    <row r="258" spans="2:11" ht="21">
      <c r="C258" s="17" t="s">
        <v>17</v>
      </c>
      <c r="D258" s="18">
        <v>19</v>
      </c>
      <c r="E258" s="18">
        <v>27</v>
      </c>
      <c r="F258" s="18">
        <v>16</v>
      </c>
      <c r="G258" s="27">
        <f t="shared" si="9"/>
        <v>20.666666666666668</v>
      </c>
    </row>
    <row r="259" spans="2:11" ht="21">
      <c r="C259" s="17" t="s">
        <v>12</v>
      </c>
      <c r="D259" s="18">
        <v>76</v>
      </c>
      <c r="E259" s="18">
        <v>43</v>
      </c>
      <c r="F259" s="18">
        <v>66</v>
      </c>
      <c r="G259" s="27">
        <f t="shared" si="9"/>
        <v>61.666666666666664</v>
      </c>
    </row>
    <row r="260" spans="2:11" ht="21">
      <c r="C260" s="17" t="s">
        <v>46</v>
      </c>
      <c r="D260" s="18">
        <v>0</v>
      </c>
      <c r="E260" s="18">
        <v>1</v>
      </c>
      <c r="F260" s="18">
        <v>1</v>
      </c>
      <c r="G260" s="27">
        <f t="shared" si="9"/>
        <v>0.66666666666666663</v>
      </c>
    </row>
    <row r="261" spans="2:11" ht="21">
      <c r="C261" s="17" t="s">
        <v>20</v>
      </c>
      <c r="D261" s="18">
        <v>1</v>
      </c>
      <c r="E261" s="18">
        <v>0</v>
      </c>
      <c r="F261" s="18">
        <v>0</v>
      </c>
      <c r="G261" s="20">
        <f>AVERAGE(D261:F261)</f>
        <v>0.33333333333333331</v>
      </c>
    </row>
    <row r="264" spans="2:11" ht="21">
      <c r="C264" s="11"/>
      <c r="D264" s="12" t="s">
        <v>5</v>
      </c>
      <c r="E264" s="12"/>
      <c r="F264" s="13"/>
      <c r="G264" s="24"/>
    </row>
    <row r="265" spans="2:11" ht="21">
      <c r="C265" s="14">
        <v>45845</v>
      </c>
      <c r="D265" s="15">
        <v>1</v>
      </c>
      <c r="E265" s="15">
        <v>2</v>
      </c>
      <c r="F265" s="15">
        <v>3</v>
      </c>
      <c r="G265" s="16" t="s">
        <v>8</v>
      </c>
    </row>
    <row r="266" spans="2:11" ht="21">
      <c r="B266" s="9" t="s">
        <v>66</v>
      </c>
      <c r="C266" s="25" t="s">
        <v>73</v>
      </c>
      <c r="D266" s="26">
        <v>6</v>
      </c>
      <c r="E266" s="26">
        <v>4</v>
      </c>
      <c r="F266" s="26">
        <v>4</v>
      </c>
      <c r="G266" s="27">
        <f>AVERAGE(D266:F266)</f>
        <v>4.666666666666667</v>
      </c>
    </row>
    <row r="267" spans="2:11" ht="21">
      <c r="C267" s="25" t="s">
        <v>78</v>
      </c>
      <c r="D267" s="26">
        <v>59</v>
      </c>
      <c r="E267" s="26">
        <v>18</v>
      </c>
      <c r="F267" s="26">
        <v>23</v>
      </c>
      <c r="G267" s="27">
        <f>AVERAGE(D267:F267)</f>
        <v>33.333333333333336</v>
      </c>
    </row>
    <row r="268" spans="2:11" ht="21">
      <c r="C268" s="17" t="s">
        <v>67</v>
      </c>
      <c r="D268" s="26">
        <v>0</v>
      </c>
      <c r="E268" s="26">
        <v>1</v>
      </c>
      <c r="F268" s="26">
        <v>1</v>
      </c>
      <c r="G268" s="27">
        <f>AVERAGE(D268:F268)</f>
        <v>0.66666666666666663</v>
      </c>
    </row>
    <row r="270" spans="2:11" ht="21">
      <c r="B270" s="9" t="s">
        <v>31</v>
      </c>
      <c r="C270" s="25" t="s">
        <v>68</v>
      </c>
      <c r="D270" s="26">
        <v>4</v>
      </c>
      <c r="E270" s="26">
        <v>7</v>
      </c>
      <c r="F270" s="26">
        <v>5</v>
      </c>
      <c r="G270" s="27">
        <f>AVERAGE(D270:F270)</f>
        <v>5.333333333333333</v>
      </c>
    </row>
    <row r="271" spans="2:11" ht="21">
      <c r="C271" s="25" t="s">
        <v>33</v>
      </c>
      <c r="D271" s="26">
        <v>0</v>
      </c>
      <c r="E271" s="26">
        <v>0</v>
      </c>
      <c r="F271" s="26">
        <v>0</v>
      </c>
      <c r="G271" s="27">
        <f>AVERAGE(D271:F271)</f>
        <v>0</v>
      </c>
    </row>
    <row r="272" spans="2:11">
      <c r="K272" s="2"/>
    </row>
    <row r="273" spans="2:7" ht="21">
      <c r="B273" s="9" t="s">
        <v>15</v>
      </c>
      <c r="C273" s="17" t="s">
        <v>69</v>
      </c>
      <c r="D273" s="26">
        <v>13</v>
      </c>
      <c r="E273" s="26">
        <v>5</v>
      </c>
      <c r="F273" s="26">
        <v>5</v>
      </c>
      <c r="G273" s="27">
        <f>AVERAGE(D273:F273)</f>
        <v>7.666666666666667</v>
      </c>
    </row>
    <row r="274" spans="2:7" ht="21">
      <c r="C274" s="17" t="s">
        <v>74</v>
      </c>
      <c r="D274" s="26"/>
      <c r="E274" s="18"/>
      <c r="F274" s="18"/>
      <c r="G274" s="27" t="e">
        <f>AVERAGE(D274:F274)</f>
        <v>#DIV/0!</v>
      </c>
    </row>
    <row r="276" spans="2:7" ht="21">
      <c r="B276" s="9" t="s">
        <v>75</v>
      </c>
      <c r="C276" s="17" t="s">
        <v>76</v>
      </c>
      <c r="D276" s="26">
        <v>140</v>
      </c>
      <c r="E276" s="26">
        <v>280</v>
      </c>
      <c r="F276" s="26">
        <v>410</v>
      </c>
      <c r="G276" s="27">
        <f>AVERAGE(D276:F276)</f>
        <v>276.66666666666669</v>
      </c>
    </row>
    <row r="278" spans="2:7" ht="21">
      <c r="B278" s="9" t="s">
        <v>38</v>
      </c>
      <c r="C278" s="25" t="s">
        <v>70</v>
      </c>
      <c r="D278" s="26">
        <v>4</v>
      </c>
      <c r="E278" s="26">
        <v>2</v>
      </c>
      <c r="F278" s="26">
        <v>5</v>
      </c>
      <c r="G278" s="27">
        <f>AVERAGE(D278:F278)</f>
        <v>3.6666666666666665</v>
      </c>
    </row>
    <row r="279" spans="2:7" ht="21">
      <c r="C279" s="17" t="s">
        <v>39</v>
      </c>
      <c r="D279" s="26">
        <v>0</v>
      </c>
      <c r="E279" s="26">
        <v>5</v>
      </c>
      <c r="F279" s="26">
        <v>4</v>
      </c>
      <c r="G279" s="27">
        <f>AVERAGE(D279:F279)</f>
        <v>3</v>
      </c>
    </row>
    <row r="280" spans="2:7" ht="21">
      <c r="C280" s="66" t="s">
        <v>41</v>
      </c>
      <c r="D280" s="63">
        <v>0</v>
      </c>
      <c r="E280" s="63">
        <v>0</v>
      </c>
      <c r="F280" s="63">
        <v>0</v>
      </c>
      <c r="G280" s="64">
        <f>AVERAGE(D280:F280)</f>
        <v>0</v>
      </c>
    </row>
    <row r="281" spans="2:7" ht="21">
      <c r="B281" s="9" t="s">
        <v>9</v>
      </c>
      <c r="C281" s="25" t="s">
        <v>26</v>
      </c>
      <c r="D281" s="26">
        <v>0</v>
      </c>
      <c r="E281" s="26">
        <v>0</v>
      </c>
      <c r="F281" s="26">
        <v>0</v>
      </c>
      <c r="G281" s="27">
        <f t="shared" ref="G281:G286" si="10">AVERAGE(D281:F281)</f>
        <v>0</v>
      </c>
    </row>
    <row r="282" spans="2:7" ht="21">
      <c r="C282" s="25" t="s">
        <v>71</v>
      </c>
      <c r="D282" s="26">
        <v>3</v>
      </c>
      <c r="E282" s="26">
        <v>43</v>
      </c>
      <c r="F282" s="26">
        <v>38</v>
      </c>
      <c r="G282" s="27">
        <f t="shared" si="10"/>
        <v>28</v>
      </c>
    </row>
    <row r="283" spans="2:7" ht="21">
      <c r="C283" s="17" t="s">
        <v>43</v>
      </c>
      <c r="D283" s="26">
        <v>2</v>
      </c>
      <c r="E283" s="26">
        <v>2</v>
      </c>
      <c r="F283" s="26">
        <v>4</v>
      </c>
      <c r="G283" s="27">
        <f t="shared" si="10"/>
        <v>2.6666666666666665</v>
      </c>
    </row>
    <row r="284" spans="2:7" ht="21">
      <c r="C284" s="17" t="s">
        <v>64</v>
      </c>
      <c r="D284" s="26">
        <v>4</v>
      </c>
      <c r="E284" s="26">
        <v>16</v>
      </c>
      <c r="F284" s="26">
        <v>6</v>
      </c>
      <c r="G284" s="27">
        <f t="shared" si="10"/>
        <v>8.6666666666666661</v>
      </c>
    </row>
    <row r="285" spans="2:7" ht="21">
      <c r="C285" s="17" t="s">
        <v>72</v>
      </c>
      <c r="D285" s="26">
        <v>6</v>
      </c>
      <c r="E285" s="26">
        <v>13</v>
      </c>
      <c r="F285" s="26">
        <v>9</v>
      </c>
      <c r="G285" s="27">
        <f t="shared" si="10"/>
        <v>9.3333333333333339</v>
      </c>
    </row>
    <row r="286" spans="2:7" ht="21">
      <c r="C286" s="17" t="s">
        <v>12</v>
      </c>
      <c r="D286" s="26">
        <v>41</v>
      </c>
      <c r="E286" s="26">
        <v>32</v>
      </c>
      <c r="F286" s="26">
        <v>93</v>
      </c>
      <c r="G286" s="27">
        <f t="shared" si="10"/>
        <v>55.333333333333336</v>
      </c>
    </row>
    <row r="287" spans="2:7" ht="21">
      <c r="C287" s="17" t="s">
        <v>46</v>
      </c>
      <c r="D287" s="26">
        <v>0</v>
      </c>
      <c r="E287" s="26">
        <v>2</v>
      </c>
      <c r="F287" s="26">
        <v>2</v>
      </c>
      <c r="G287" s="27">
        <f>AVERAGE(D287:F287)</f>
        <v>1.3333333333333333</v>
      </c>
    </row>
    <row r="288" spans="2:7" ht="21">
      <c r="C288" s="17" t="s">
        <v>20</v>
      </c>
      <c r="D288" s="18">
        <v>1</v>
      </c>
      <c r="E288" s="18">
        <v>0</v>
      </c>
      <c r="F288" s="18">
        <v>0</v>
      </c>
      <c r="G288" s="20">
        <f>AVERAGE(D288:F288)</f>
        <v>0.33333333333333331</v>
      </c>
    </row>
    <row r="290" spans="2:7" ht="21">
      <c r="B290" s="9" t="s">
        <v>79</v>
      </c>
      <c r="C290" s="11"/>
      <c r="D290" s="12"/>
      <c r="E290" s="12"/>
      <c r="F290" s="13"/>
      <c r="G290" s="24"/>
    </row>
    <row r="291" spans="2:7" ht="21">
      <c r="C291" s="11"/>
      <c r="D291" s="12" t="s">
        <v>5</v>
      </c>
      <c r="E291" s="12"/>
      <c r="F291" s="13"/>
      <c r="G291" s="24"/>
    </row>
    <row r="292" spans="2:7" ht="21">
      <c r="C292" s="14">
        <v>45852</v>
      </c>
      <c r="D292" s="15">
        <v>1</v>
      </c>
      <c r="E292" s="15">
        <v>2</v>
      </c>
      <c r="F292" s="15">
        <v>3</v>
      </c>
      <c r="G292" s="16" t="s">
        <v>8</v>
      </c>
    </row>
    <row r="293" spans="2:7" ht="21">
      <c r="B293" s="9" t="s">
        <v>66</v>
      </c>
      <c r="C293" s="25" t="s">
        <v>73</v>
      </c>
      <c r="D293" s="26">
        <v>68</v>
      </c>
      <c r="E293" s="26">
        <v>57</v>
      </c>
      <c r="F293" s="26">
        <v>49</v>
      </c>
      <c r="G293" s="27">
        <f>AVERAGE(D293:F293)</f>
        <v>58</v>
      </c>
    </row>
    <row r="294" spans="2:7" ht="21">
      <c r="C294" s="25" t="s">
        <v>78</v>
      </c>
      <c r="D294" s="26">
        <v>35</v>
      </c>
      <c r="E294" s="26">
        <v>26</v>
      </c>
      <c r="F294" s="26">
        <v>34</v>
      </c>
      <c r="G294" s="27">
        <f>AVERAGE(D294:F294)</f>
        <v>31.666666666666668</v>
      </c>
    </row>
    <row r="295" spans="2:7" ht="21">
      <c r="C295" s="17" t="s">
        <v>67</v>
      </c>
      <c r="D295" s="26">
        <v>2</v>
      </c>
      <c r="E295" s="26">
        <v>1</v>
      </c>
      <c r="F295" s="26">
        <v>2</v>
      </c>
      <c r="G295" s="27">
        <f>AVERAGE(D295:F295)</f>
        <v>1.6666666666666667</v>
      </c>
    </row>
    <row r="297" spans="2:7" ht="21">
      <c r="B297" s="9" t="s">
        <v>31</v>
      </c>
      <c r="C297" s="25" t="s">
        <v>68</v>
      </c>
      <c r="D297" s="26">
        <v>1</v>
      </c>
      <c r="E297" s="26">
        <v>0</v>
      </c>
      <c r="F297" s="26">
        <v>2</v>
      </c>
      <c r="G297" s="27">
        <f>AVERAGE(D297:F297)</f>
        <v>1</v>
      </c>
    </row>
    <row r="298" spans="2:7" ht="21">
      <c r="C298" s="25" t="s">
        <v>33</v>
      </c>
      <c r="D298" s="26">
        <v>0</v>
      </c>
      <c r="E298" s="26">
        <v>0</v>
      </c>
      <c r="F298" s="26">
        <v>0</v>
      </c>
      <c r="G298" s="27">
        <f>AVERAGE(D298:F298)</f>
        <v>0</v>
      </c>
    </row>
    <row r="300" spans="2:7" ht="21">
      <c r="B300" s="9" t="s">
        <v>15</v>
      </c>
      <c r="C300" s="17" t="s">
        <v>52</v>
      </c>
      <c r="D300" s="18">
        <v>3</v>
      </c>
      <c r="E300" s="18">
        <v>0</v>
      </c>
      <c r="F300" s="18">
        <v>2</v>
      </c>
      <c r="G300" s="27">
        <f>AVERAGE(D300:F300)</f>
        <v>1.6666666666666667</v>
      </c>
    </row>
    <row r="301" spans="2:7" ht="21">
      <c r="C301" s="17" t="s">
        <v>74</v>
      </c>
      <c r="D301" s="18"/>
      <c r="E301" s="18"/>
      <c r="F301" s="18"/>
      <c r="G301" s="27" t="e">
        <f>AVERAGE(D301:F301)</f>
        <v>#DIV/0!</v>
      </c>
    </row>
    <row r="303" spans="2:7" ht="21">
      <c r="B303" s="9" t="s">
        <v>75</v>
      </c>
      <c r="C303" s="17" t="s">
        <v>76</v>
      </c>
      <c r="D303" s="18">
        <v>150</v>
      </c>
      <c r="E303" s="18">
        <v>300</v>
      </c>
      <c r="F303" s="18">
        <v>430</v>
      </c>
      <c r="G303" s="27">
        <f>AVERAGE(D303:F303)</f>
        <v>293.33333333333331</v>
      </c>
    </row>
    <row r="305" spans="2:11" ht="21">
      <c r="B305" s="9" t="s">
        <v>38</v>
      </c>
      <c r="C305" s="25" t="s">
        <v>70</v>
      </c>
      <c r="D305" s="26">
        <v>0</v>
      </c>
      <c r="E305" s="26">
        <v>2</v>
      </c>
      <c r="F305" s="26">
        <v>1</v>
      </c>
      <c r="G305" s="27">
        <f>AVERAGE(D305:F305)</f>
        <v>1</v>
      </c>
    </row>
    <row r="306" spans="2:11" ht="21">
      <c r="C306" s="17" t="s">
        <v>39</v>
      </c>
      <c r="D306" s="18">
        <v>4</v>
      </c>
      <c r="E306" s="18">
        <v>4</v>
      </c>
      <c r="F306" s="18">
        <v>5</v>
      </c>
      <c r="G306" s="27">
        <f>AVERAGE(D306:F306)</f>
        <v>4.333333333333333</v>
      </c>
    </row>
    <row r="307" spans="2:11" ht="21">
      <c r="C307" s="66" t="s">
        <v>41</v>
      </c>
      <c r="D307" s="63">
        <v>0</v>
      </c>
      <c r="E307" s="63">
        <v>0</v>
      </c>
      <c r="F307" s="63">
        <v>0</v>
      </c>
      <c r="G307" s="64">
        <f>AVERAGE(D307:F307)</f>
        <v>0</v>
      </c>
    </row>
    <row r="308" spans="2:11" ht="21">
      <c r="B308" s="9" t="s">
        <v>9</v>
      </c>
      <c r="C308" s="25" t="s">
        <v>26</v>
      </c>
      <c r="D308" s="26">
        <v>0</v>
      </c>
      <c r="E308" s="26">
        <v>0</v>
      </c>
      <c r="F308" s="26">
        <v>0</v>
      </c>
      <c r="G308" s="27">
        <f t="shared" ref="G308:G314" si="11">AVERAGE(D308:F308)</f>
        <v>0</v>
      </c>
    </row>
    <row r="309" spans="2:11" ht="21">
      <c r="C309" s="25" t="s">
        <v>71</v>
      </c>
      <c r="D309" s="26">
        <v>4</v>
      </c>
      <c r="E309" s="26">
        <v>16</v>
      </c>
      <c r="F309" s="26">
        <v>17</v>
      </c>
      <c r="G309" s="27">
        <f t="shared" si="11"/>
        <v>12.333333333333334</v>
      </c>
    </row>
    <row r="310" spans="2:11" ht="21">
      <c r="C310" s="17" t="s">
        <v>43</v>
      </c>
      <c r="D310" s="18">
        <v>3</v>
      </c>
      <c r="E310" s="18">
        <v>4</v>
      </c>
      <c r="F310" s="18">
        <v>3</v>
      </c>
      <c r="G310" s="27">
        <f t="shared" si="11"/>
        <v>3.3333333333333335</v>
      </c>
    </row>
    <row r="311" spans="2:11" ht="21">
      <c r="C311" s="17" t="s">
        <v>64</v>
      </c>
      <c r="D311" s="18">
        <v>0</v>
      </c>
      <c r="E311" s="18">
        <v>4</v>
      </c>
      <c r="F311" s="18">
        <v>2</v>
      </c>
      <c r="G311" s="27">
        <f t="shared" si="11"/>
        <v>2</v>
      </c>
    </row>
    <row r="312" spans="2:11" ht="21">
      <c r="C312" s="17" t="s">
        <v>72</v>
      </c>
      <c r="D312" s="18">
        <v>7</v>
      </c>
      <c r="E312" s="18">
        <v>6</v>
      </c>
      <c r="F312" s="18">
        <v>5</v>
      </c>
      <c r="G312" s="27">
        <f t="shared" si="11"/>
        <v>6</v>
      </c>
    </row>
    <row r="313" spans="2:11" ht="21">
      <c r="C313" s="17" t="s">
        <v>12</v>
      </c>
      <c r="D313" s="18">
        <v>70</v>
      </c>
      <c r="E313" s="18">
        <v>87</v>
      </c>
      <c r="F313" s="18">
        <v>101</v>
      </c>
      <c r="G313" s="27">
        <f t="shared" si="11"/>
        <v>86</v>
      </c>
    </row>
    <row r="314" spans="2:11" ht="21">
      <c r="C314" s="17" t="s">
        <v>46</v>
      </c>
      <c r="D314" s="18">
        <v>13</v>
      </c>
      <c r="E314" s="18">
        <v>6</v>
      </c>
      <c r="F314" s="18">
        <v>12</v>
      </c>
      <c r="G314" s="27">
        <f t="shared" si="11"/>
        <v>10.333333333333334</v>
      </c>
    </row>
    <row r="315" spans="2:11" ht="21">
      <c r="C315" s="17" t="s">
        <v>20</v>
      </c>
      <c r="D315" s="18">
        <v>0</v>
      </c>
      <c r="E315" s="18">
        <v>0</v>
      </c>
      <c r="F315" s="18">
        <v>1</v>
      </c>
      <c r="G315" s="20">
        <f>AVERAGE(D315:F315)</f>
        <v>0.33333333333333331</v>
      </c>
    </row>
    <row r="316" spans="2:11" ht="21">
      <c r="C316" s="22"/>
      <c r="D316" s="10"/>
      <c r="E316" s="10"/>
      <c r="F316" s="10"/>
      <c r="G316" s="23"/>
      <c r="K316">
        <v>0</v>
      </c>
    </row>
    <row r="317" spans="2:11">
      <c r="G317" s="38"/>
    </row>
    <row r="318" spans="2:11" ht="21">
      <c r="C318" s="11"/>
      <c r="D318" s="12" t="s">
        <v>5</v>
      </c>
      <c r="E318" s="12"/>
      <c r="F318" s="13"/>
      <c r="G318" s="24"/>
    </row>
    <row r="319" spans="2:11" ht="21">
      <c r="C319" s="14">
        <v>45859</v>
      </c>
      <c r="D319" s="15">
        <v>1</v>
      </c>
      <c r="E319" s="15">
        <v>2</v>
      </c>
      <c r="F319" s="15">
        <v>3</v>
      </c>
      <c r="G319" s="16" t="s">
        <v>8</v>
      </c>
    </row>
    <row r="320" spans="2:11" ht="21">
      <c r="B320" s="9" t="s">
        <v>66</v>
      </c>
      <c r="C320" s="25" t="s">
        <v>73</v>
      </c>
      <c r="D320" s="26">
        <v>92</v>
      </c>
      <c r="E320" s="26">
        <v>84</v>
      </c>
      <c r="F320" s="26">
        <v>62</v>
      </c>
      <c r="G320" s="27">
        <f>AVERAGE(D320:F320)</f>
        <v>79.333333333333329</v>
      </c>
    </row>
    <row r="321" spans="2:7" ht="21">
      <c r="C321" s="25" t="s">
        <v>78</v>
      </c>
      <c r="D321" s="26">
        <v>8</v>
      </c>
      <c r="E321" s="26">
        <v>16</v>
      </c>
      <c r="F321" s="26">
        <v>47</v>
      </c>
      <c r="G321" s="27">
        <f>AVERAGE(D321:F321)</f>
        <v>23.666666666666668</v>
      </c>
    </row>
    <row r="322" spans="2:7" ht="21">
      <c r="C322" s="17" t="s">
        <v>67</v>
      </c>
      <c r="D322" s="26">
        <v>0</v>
      </c>
      <c r="E322" s="26">
        <v>0</v>
      </c>
      <c r="F322" s="26">
        <v>0</v>
      </c>
      <c r="G322" s="27">
        <f>AVERAGE(D322:F322)</f>
        <v>0</v>
      </c>
    </row>
    <row r="324" spans="2:7" ht="21">
      <c r="B324" s="9" t="s">
        <v>31</v>
      </c>
      <c r="C324" s="25" t="s">
        <v>68</v>
      </c>
      <c r="D324" s="18">
        <v>0</v>
      </c>
      <c r="E324" s="18">
        <v>0</v>
      </c>
      <c r="F324" s="18">
        <v>0</v>
      </c>
      <c r="G324" s="27">
        <f>AVERAGE(D324:F324)</f>
        <v>0</v>
      </c>
    </row>
    <row r="325" spans="2:7" ht="21">
      <c r="C325" s="25" t="s">
        <v>33</v>
      </c>
      <c r="D325" s="26">
        <v>0</v>
      </c>
      <c r="E325" s="26">
        <v>0</v>
      </c>
      <c r="F325" s="26">
        <v>0</v>
      </c>
      <c r="G325" s="27">
        <f>AVERAGE(D325:F325)</f>
        <v>0</v>
      </c>
    </row>
    <row r="327" spans="2:7" ht="21">
      <c r="B327" s="9" t="s">
        <v>15</v>
      </c>
      <c r="C327" s="17" t="s">
        <v>69</v>
      </c>
      <c r="D327" s="18">
        <v>0</v>
      </c>
      <c r="E327" s="18">
        <v>0</v>
      </c>
      <c r="F327" s="18">
        <v>6</v>
      </c>
      <c r="G327" s="27">
        <f>AVERAGE(D327:F327)</f>
        <v>2</v>
      </c>
    </row>
    <row r="328" spans="2:7" ht="21">
      <c r="C328" s="17" t="s">
        <v>74</v>
      </c>
      <c r="D328" s="18"/>
      <c r="E328" s="18"/>
      <c r="F328" s="18"/>
      <c r="G328" s="27" t="e">
        <f>AVERAGE(D328:F328)</f>
        <v>#DIV/0!</v>
      </c>
    </row>
    <row r="330" spans="2:7" ht="21">
      <c r="B330" s="9" t="s">
        <v>75</v>
      </c>
      <c r="C330" s="17" t="s">
        <v>76</v>
      </c>
      <c r="D330" s="18">
        <v>165</v>
      </c>
      <c r="E330" s="18">
        <v>280</v>
      </c>
      <c r="F330" s="18">
        <v>310</v>
      </c>
      <c r="G330" s="27">
        <f>AVERAGE(D330:F330)</f>
        <v>251.66666666666666</v>
      </c>
    </row>
    <row r="332" spans="2:7" ht="21">
      <c r="B332" s="9" t="s">
        <v>38</v>
      </c>
      <c r="C332" s="25" t="s">
        <v>70</v>
      </c>
      <c r="D332" s="26">
        <v>0</v>
      </c>
      <c r="E332" s="26">
        <v>0</v>
      </c>
      <c r="F332" s="26">
        <v>0</v>
      </c>
      <c r="G332" s="27">
        <f>AVERAGE(D332:F332)</f>
        <v>0</v>
      </c>
    </row>
    <row r="333" spans="2:7" ht="21">
      <c r="C333" s="17" t="s">
        <v>39</v>
      </c>
      <c r="D333" s="18">
        <v>0</v>
      </c>
      <c r="E333" s="18">
        <v>0</v>
      </c>
      <c r="F333" s="18">
        <v>2</v>
      </c>
      <c r="G333" s="27">
        <f>AVERAGE(D333:F333)</f>
        <v>0.66666666666666663</v>
      </c>
    </row>
    <row r="334" spans="2:7" ht="21">
      <c r="C334" s="66" t="s">
        <v>41</v>
      </c>
      <c r="D334" s="63">
        <v>0</v>
      </c>
      <c r="E334" s="63">
        <v>0</v>
      </c>
      <c r="F334" s="63">
        <v>0</v>
      </c>
      <c r="G334" s="64">
        <f>AVERAGE(D334:F334)</f>
        <v>0</v>
      </c>
    </row>
    <row r="335" spans="2:7" ht="21">
      <c r="B335" s="9" t="s">
        <v>9</v>
      </c>
      <c r="C335" s="25" t="s">
        <v>26</v>
      </c>
      <c r="D335" s="26">
        <v>1</v>
      </c>
      <c r="E335" s="26">
        <v>0</v>
      </c>
      <c r="F335" s="26">
        <v>0</v>
      </c>
      <c r="G335" s="27">
        <f t="shared" ref="G335:G341" si="12">AVERAGE(D335:F335)</f>
        <v>0.33333333333333331</v>
      </c>
    </row>
    <row r="336" spans="2:7" ht="21">
      <c r="C336" s="25" t="s">
        <v>71</v>
      </c>
      <c r="D336" s="26">
        <v>4</v>
      </c>
      <c r="E336" s="26">
        <v>21</v>
      </c>
      <c r="F336" s="26">
        <v>11</v>
      </c>
      <c r="G336" s="27">
        <f t="shared" si="12"/>
        <v>12</v>
      </c>
    </row>
    <row r="337" spans="2:10" ht="21">
      <c r="C337" s="17" t="s">
        <v>43</v>
      </c>
      <c r="D337" s="18">
        <v>2</v>
      </c>
      <c r="E337" s="18">
        <v>3</v>
      </c>
      <c r="F337" s="18">
        <v>2</v>
      </c>
      <c r="G337" s="27">
        <f t="shared" si="12"/>
        <v>2.3333333333333335</v>
      </c>
    </row>
    <row r="338" spans="2:10" ht="21">
      <c r="C338" s="17" t="s">
        <v>64</v>
      </c>
      <c r="D338" s="18">
        <v>2</v>
      </c>
      <c r="E338" s="18">
        <v>2</v>
      </c>
      <c r="F338" s="18">
        <v>2</v>
      </c>
      <c r="G338" s="27">
        <f t="shared" si="12"/>
        <v>2</v>
      </c>
    </row>
    <row r="339" spans="2:10" ht="21">
      <c r="C339" s="17" t="s">
        <v>72</v>
      </c>
      <c r="D339" s="18">
        <v>8</v>
      </c>
      <c r="E339" s="18">
        <v>2</v>
      </c>
      <c r="F339" s="18">
        <v>6</v>
      </c>
      <c r="G339" s="27">
        <f t="shared" si="12"/>
        <v>5.333333333333333</v>
      </c>
    </row>
    <row r="340" spans="2:10" ht="21">
      <c r="C340" s="17" t="s">
        <v>12</v>
      </c>
      <c r="D340" s="18">
        <v>37</v>
      </c>
      <c r="E340" s="18">
        <v>92</v>
      </c>
      <c r="F340" s="18">
        <v>58</v>
      </c>
      <c r="G340" s="27">
        <f t="shared" si="12"/>
        <v>62.333333333333336</v>
      </c>
    </row>
    <row r="341" spans="2:10" ht="21">
      <c r="C341" s="17" t="s">
        <v>46</v>
      </c>
      <c r="D341" s="18">
        <v>55</v>
      </c>
      <c r="E341" s="18">
        <v>30</v>
      </c>
      <c r="F341" s="18">
        <v>34</v>
      </c>
      <c r="G341" s="27">
        <f t="shared" si="12"/>
        <v>39.666666666666664</v>
      </c>
      <c r="J341" s="12"/>
    </row>
    <row r="342" spans="2:10" ht="21">
      <c r="C342" s="17" t="s">
        <v>20</v>
      </c>
      <c r="D342" s="18">
        <v>0</v>
      </c>
      <c r="E342" s="18">
        <v>0</v>
      </c>
      <c r="F342" s="18">
        <v>0</v>
      </c>
      <c r="G342" s="20">
        <f>AVERAGE(D342:F342)</f>
        <v>0</v>
      </c>
    </row>
    <row r="343" spans="2:10" ht="21">
      <c r="C343" s="11"/>
      <c r="D343" s="12"/>
      <c r="E343" s="12"/>
      <c r="F343" s="13"/>
      <c r="G343" s="24"/>
    </row>
    <row r="344" spans="2:10" ht="21">
      <c r="C344" s="11"/>
      <c r="D344" s="12" t="s">
        <v>5</v>
      </c>
      <c r="E344" s="12"/>
      <c r="F344" s="13"/>
      <c r="G344" s="24"/>
    </row>
    <row r="345" spans="2:10" ht="21">
      <c r="C345" s="14">
        <v>45866</v>
      </c>
      <c r="D345" s="15">
        <v>1</v>
      </c>
      <c r="E345" s="15">
        <v>2</v>
      </c>
      <c r="F345" s="15">
        <v>3</v>
      </c>
      <c r="G345" s="16" t="s">
        <v>8</v>
      </c>
    </row>
    <row r="346" spans="2:10" ht="21">
      <c r="B346" s="9" t="s">
        <v>66</v>
      </c>
      <c r="C346" s="25" t="s">
        <v>73</v>
      </c>
      <c r="D346" s="26">
        <v>56</v>
      </c>
      <c r="E346" s="26">
        <v>31</v>
      </c>
      <c r="F346" s="26">
        <v>29</v>
      </c>
      <c r="G346" s="27">
        <f>AVERAGE(D346:F346)</f>
        <v>38.666666666666664</v>
      </c>
    </row>
    <row r="347" spans="2:10" ht="21">
      <c r="C347" s="25" t="s">
        <v>78</v>
      </c>
      <c r="D347" s="26">
        <v>10</v>
      </c>
      <c r="E347" s="26">
        <v>2</v>
      </c>
      <c r="F347" s="26"/>
      <c r="G347" s="27">
        <f>AVERAGE(D347:F347)</f>
        <v>6</v>
      </c>
    </row>
    <row r="348" spans="2:10" ht="21">
      <c r="C348" s="17" t="s">
        <v>67</v>
      </c>
      <c r="D348" s="26">
        <v>0</v>
      </c>
      <c r="E348" s="26">
        <v>1</v>
      </c>
      <c r="F348" s="26">
        <v>2</v>
      </c>
      <c r="G348" s="27">
        <f>AVERAGE(D348:F348)</f>
        <v>1</v>
      </c>
    </row>
    <row r="350" spans="2:10" ht="21">
      <c r="B350" s="9" t="s">
        <v>31</v>
      </c>
      <c r="C350" s="25" t="s">
        <v>68</v>
      </c>
      <c r="D350" s="26">
        <v>0</v>
      </c>
      <c r="E350" s="26">
        <v>0</v>
      </c>
      <c r="F350" s="26">
        <v>0</v>
      </c>
      <c r="G350" s="27">
        <f>AVERAGE(D350:F350)</f>
        <v>0</v>
      </c>
    </row>
    <row r="351" spans="2:10" ht="21">
      <c r="C351" s="25" t="s">
        <v>33</v>
      </c>
      <c r="D351" s="26">
        <v>0</v>
      </c>
      <c r="E351" s="26">
        <v>17</v>
      </c>
      <c r="F351" s="26">
        <v>22</v>
      </c>
      <c r="G351" s="27">
        <f>AVERAGE(D351:F351)</f>
        <v>13</v>
      </c>
    </row>
    <row r="353" spans="2:7" ht="21">
      <c r="B353" s="9" t="s">
        <v>15</v>
      </c>
      <c r="C353" s="17" t="s">
        <v>69</v>
      </c>
      <c r="D353" s="18">
        <v>16</v>
      </c>
      <c r="E353" s="18">
        <v>7</v>
      </c>
      <c r="F353" s="18">
        <v>12</v>
      </c>
      <c r="G353" s="27">
        <f>AVERAGE(D353:F353)</f>
        <v>11.666666666666666</v>
      </c>
    </row>
    <row r="354" spans="2:7" ht="21">
      <c r="C354" s="17" t="s">
        <v>74</v>
      </c>
      <c r="D354" s="18"/>
      <c r="E354" s="18"/>
      <c r="F354" s="18"/>
      <c r="G354" s="27" t="e">
        <f>AVERAGE(D354:F354)</f>
        <v>#DIV/0!</v>
      </c>
    </row>
    <row r="356" spans="2:7" ht="21">
      <c r="B356" s="9" t="s">
        <v>75</v>
      </c>
      <c r="C356" s="17" t="s">
        <v>76</v>
      </c>
      <c r="D356" s="18">
        <v>400</v>
      </c>
      <c r="E356" s="18">
        <v>290</v>
      </c>
      <c r="F356" s="18">
        <v>400</v>
      </c>
      <c r="G356" s="27">
        <f>AVERAGE(D356:F356)</f>
        <v>363.33333333333331</v>
      </c>
    </row>
    <row r="358" spans="2:7" ht="21">
      <c r="B358" s="9" t="s">
        <v>38</v>
      </c>
      <c r="C358" s="25" t="s">
        <v>70</v>
      </c>
      <c r="D358" s="26">
        <v>0</v>
      </c>
      <c r="E358" s="26">
        <v>2</v>
      </c>
      <c r="F358" s="26">
        <v>1</v>
      </c>
      <c r="G358" s="27">
        <f>AVERAGE(D358:F358)</f>
        <v>1</v>
      </c>
    </row>
    <row r="359" spans="2:7" ht="21">
      <c r="C359" s="66" t="s">
        <v>41</v>
      </c>
      <c r="D359" s="18">
        <v>0</v>
      </c>
      <c r="E359" s="18">
        <v>0</v>
      </c>
      <c r="F359" s="18">
        <v>0</v>
      </c>
      <c r="G359" s="27">
        <f>AVERAGE(D359:F359)</f>
        <v>0</v>
      </c>
    </row>
    <row r="360" spans="2:7" ht="21">
      <c r="C360" s="17" t="s">
        <v>39</v>
      </c>
      <c r="D360" s="18">
        <v>0</v>
      </c>
      <c r="E360" s="39">
        <v>3</v>
      </c>
      <c r="F360" s="63">
        <v>6</v>
      </c>
      <c r="G360" s="68">
        <f>AVERAGE(D360:F360)</f>
        <v>3</v>
      </c>
    </row>
    <row r="361" spans="2:7" ht="21">
      <c r="B361" s="9" t="s">
        <v>9</v>
      </c>
      <c r="C361" s="25" t="s">
        <v>26</v>
      </c>
      <c r="D361" s="26">
        <v>0</v>
      </c>
      <c r="E361" s="26">
        <v>0</v>
      </c>
      <c r="F361" s="26">
        <v>0</v>
      </c>
      <c r="G361" s="27">
        <f t="shared" ref="G361:G367" si="13">AVERAGE(D361:F361)</f>
        <v>0</v>
      </c>
    </row>
    <row r="362" spans="2:7" ht="21">
      <c r="C362" s="25" t="s">
        <v>71</v>
      </c>
      <c r="D362" s="26">
        <v>9</v>
      </c>
      <c r="E362" s="26">
        <v>15</v>
      </c>
      <c r="F362" s="26">
        <v>14</v>
      </c>
      <c r="G362" s="27">
        <f t="shared" si="13"/>
        <v>12.666666666666666</v>
      </c>
    </row>
    <row r="363" spans="2:7" ht="21">
      <c r="C363" s="17" t="s">
        <v>43</v>
      </c>
      <c r="D363" s="18">
        <v>6</v>
      </c>
      <c r="E363" s="18">
        <v>35</v>
      </c>
      <c r="F363" s="18">
        <v>1</v>
      </c>
      <c r="G363" s="27">
        <f t="shared" si="13"/>
        <v>14</v>
      </c>
    </row>
    <row r="364" spans="2:7" ht="21">
      <c r="C364" s="17" t="s">
        <v>64</v>
      </c>
      <c r="D364" s="18">
        <v>0</v>
      </c>
      <c r="E364" s="18">
        <v>3</v>
      </c>
      <c r="F364" s="18">
        <v>1</v>
      </c>
      <c r="G364" s="27">
        <f t="shared" si="13"/>
        <v>1.3333333333333333</v>
      </c>
    </row>
    <row r="365" spans="2:7" ht="21">
      <c r="C365" s="17" t="s">
        <v>72</v>
      </c>
      <c r="D365" s="18">
        <v>2</v>
      </c>
      <c r="E365" s="18">
        <v>0</v>
      </c>
      <c r="F365" s="18">
        <v>1</v>
      </c>
      <c r="G365" s="27">
        <f t="shared" si="13"/>
        <v>1</v>
      </c>
    </row>
    <row r="366" spans="2:7" ht="21">
      <c r="C366" s="17" t="s">
        <v>12</v>
      </c>
      <c r="D366" s="18">
        <v>21</v>
      </c>
      <c r="E366" s="18">
        <v>57</v>
      </c>
      <c r="F366" s="18">
        <v>31</v>
      </c>
      <c r="G366" s="27">
        <f t="shared" si="13"/>
        <v>36.333333333333336</v>
      </c>
    </row>
    <row r="367" spans="2:7" ht="21">
      <c r="C367" s="17" t="s">
        <v>46</v>
      </c>
      <c r="D367" s="18">
        <v>155</v>
      </c>
      <c r="E367" s="18">
        <v>20</v>
      </c>
      <c r="F367" s="18">
        <v>39</v>
      </c>
      <c r="G367" s="27">
        <f t="shared" si="13"/>
        <v>71.333333333333329</v>
      </c>
    </row>
    <row r="368" spans="2:7" ht="21">
      <c r="C368" s="17" t="s">
        <v>20</v>
      </c>
      <c r="D368" s="18">
        <v>0</v>
      </c>
      <c r="E368" s="18">
        <v>0</v>
      </c>
      <c r="F368" s="18">
        <v>0</v>
      </c>
      <c r="G368" s="20">
        <f>AVERAGE(D368:F368)</f>
        <v>0</v>
      </c>
    </row>
    <row r="369" spans="2:7">
      <c r="G369" s="38"/>
    </row>
    <row r="370" spans="2:7">
      <c r="G370" s="38"/>
    </row>
    <row r="371" spans="2:7" ht="21">
      <c r="C371" s="11"/>
      <c r="D371" s="12" t="s">
        <v>5</v>
      </c>
      <c r="E371" s="12"/>
      <c r="F371" s="13"/>
      <c r="G371" s="24"/>
    </row>
    <row r="372" spans="2:7" ht="21">
      <c r="C372" s="14">
        <v>45873</v>
      </c>
      <c r="D372" s="15">
        <v>1</v>
      </c>
      <c r="E372" s="15">
        <v>2</v>
      </c>
      <c r="F372" s="15">
        <v>3</v>
      </c>
      <c r="G372" s="16" t="s">
        <v>8</v>
      </c>
    </row>
    <row r="373" spans="2:7" ht="21">
      <c r="B373" s="9" t="s">
        <v>66</v>
      </c>
      <c r="C373" s="25" t="s">
        <v>73</v>
      </c>
      <c r="D373" s="26">
        <v>133</v>
      </c>
      <c r="E373" s="26">
        <v>97</v>
      </c>
      <c r="F373" s="26">
        <v>118</v>
      </c>
      <c r="G373" s="27">
        <f>AVERAGE(D373:F373)</f>
        <v>116</v>
      </c>
    </row>
    <row r="374" spans="2:7" ht="21">
      <c r="C374" s="25" t="s">
        <v>78</v>
      </c>
      <c r="D374" s="26">
        <v>3</v>
      </c>
      <c r="E374" s="26">
        <v>10</v>
      </c>
      <c r="F374" s="26">
        <v>58</v>
      </c>
      <c r="G374" s="27">
        <f>AVERAGE(D374:F374)</f>
        <v>23.666666666666668</v>
      </c>
    </row>
    <row r="375" spans="2:7" ht="21">
      <c r="C375" s="17" t="s">
        <v>67</v>
      </c>
      <c r="D375" s="26">
        <v>0</v>
      </c>
      <c r="E375" s="26">
        <v>1</v>
      </c>
      <c r="F375" s="26">
        <v>1</v>
      </c>
      <c r="G375" s="27">
        <f>AVERAGE(D375:F375)</f>
        <v>0.66666666666666663</v>
      </c>
    </row>
    <row r="377" spans="2:7" ht="21">
      <c r="B377" s="9" t="s">
        <v>31</v>
      </c>
      <c r="C377" s="25" t="s">
        <v>68</v>
      </c>
      <c r="D377" s="26">
        <v>0</v>
      </c>
      <c r="E377" s="26">
        <v>0</v>
      </c>
      <c r="F377" s="26">
        <v>0</v>
      </c>
      <c r="G377" s="27">
        <f>AVERAGE(D377:F377)</f>
        <v>0</v>
      </c>
    </row>
    <row r="379" spans="2:7" ht="21">
      <c r="B379" s="9" t="s">
        <v>15</v>
      </c>
      <c r="C379" s="17" t="s">
        <v>69</v>
      </c>
      <c r="D379" s="18">
        <v>2</v>
      </c>
      <c r="E379" s="18">
        <v>0</v>
      </c>
      <c r="F379" s="18">
        <v>2</v>
      </c>
      <c r="G379" s="27">
        <f>AVERAGE(D379:F379)</f>
        <v>1.3333333333333333</v>
      </c>
    </row>
    <row r="380" spans="2:7" ht="21">
      <c r="C380" s="17" t="s">
        <v>74</v>
      </c>
      <c r="D380" s="18"/>
      <c r="E380" s="18"/>
      <c r="F380" s="18"/>
      <c r="G380" s="27" t="e">
        <f>AVERAGE(D380:F380)</f>
        <v>#DIV/0!</v>
      </c>
    </row>
    <row r="382" spans="2:7" ht="21">
      <c r="B382" s="9" t="s">
        <v>75</v>
      </c>
      <c r="C382" s="17" t="s">
        <v>76</v>
      </c>
      <c r="D382" s="18">
        <v>230</v>
      </c>
      <c r="E382" s="18">
        <v>286</v>
      </c>
      <c r="F382" s="18">
        <v>312</v>
      </c>
      <c r="G382" s="27">
        <f>AVERAGE(D382:F382)</f>
        <v>276</v>
      </c>
    </row>
    <row r="384" spans="2:7" ht="21">
      <c r="B384" s="9" t="s">
        <v>38</v>
      </c>
      <c r="C384" s="25" t="s">
        <v>70</v>
      </c>
      <c r="D384" s="26">
        <v>4</v>
      </c>
      <c r="E384" s="26">
        <v>4</v>
      </c>
      <c r="F384" s="26">
        <v>8</v>
      </c>
      <c r="G384" s="27">
        <f>AVERAGE(D384:F384)</f>
        <v>5.333333333333333</v>
      </c>
    </row>
    <row r="385" spans="2:7" ht="21">
      <c r="C385" s="17" t="s">
        <v>39</v>
      </c>
      <c r="D385" s="18">
        <v>9</v>
      </c>
      <c r="E385" s="18">
        <v>14</v>
      </c>
      <c r="F385" s="18">
        <v>23</v>
      </c>
      <c r="G385" s="27">
        <f>AVERAGE(D385:F385)</f>
        <v>15.333333333333334</v>
      </c>
    </row>
    <row r="386" spans="2:7" ht="21">
      <c r="C386" s="66" t="s">
        <v>41</v>
      </c>
      <c r="D386" s="63">
        <v>0</v>
      </c>
      <c r="E386" s="63">
        <v>0</v>
      </c>
      <c r="F386" s="63">
        <v>0</v>
      </c>
      <c r="G386" s="64">
        <f>AVERAGE(D386:F386)</f>
        <v>0</v>
      </c>
    </row>
    <row r="387" spans="2:7" ht="21">
      <c r="B387" s="9" t="s">
        <v>9</v>
      </c>
      <c r="C387" s="25" t="s">
        <v>26</v>
      </c>
      <c r="D387" s="26">
        <v>2</v>
      </c>
      <c r="E387" s="26">
        <v>0</v>
      </c>
      <c r="F387" s="26">
        <v>1</v>
      </c>
      <c r="G387" s="27">
        <f t="shared" ref="G387:G393" si="14">AVERAGE(D387:F387)</f>
        <v>1</v>
      </c>
    </row>
    <row r="388" spans="2:7" ht="21">
      <c r="C388" s="25" t="s">
        <v>71</v>
      </c>
      <c r="D388" s="26">
        <v>71</v>
      </c>
      <c r="E388" s="26">
        <v>67</v>
      </c>
      <c r="F388" s="26">
        <v>52</v>
      </c>
      <c r="G388" s="27">
        <f t="shared" si="14"/>
        <v>63.333333333333336</v>
      </c>
    </row>
    <row r="389" spans="2:7" ht="21">
      <c r="C389" s="17" t="s">
        <v>43</v>
      </c>
      <c r="D389" s="18">
        <v>6</v>
      </c>
      <c r="E389" s="18">
        <v>7</v>
      </c>
      <c r="F389" s="18">
        <v>5</v>
      </c>
      <c r="G389" s="27">
        <f t="shared" si="14"/>
        <v>6</v>
      </c>
    </row>
    <row r="390" spans="2:7" ht="21">
      <c r="C390" s="17" t="s">
        <v>64</v>
      </c>
      <c r="D390" s="18">
        <v>0</v>
      </c>
      <c r="E390" s="18">
        <v>4</v>
      </c>
      <c r="F390" s="18">
        <v>1</v>
      </c>
      <c r="G390" s="27">
        <f t="shared" si="14"/>
        <v>1.6666666666666667</v>
      </c>
    </row>
    <row r="391" spans="2:7" ht="21">
      <c r="C391" s="17" t="s">
        <v>72</v>
      </c>
      <c r="D391" s="18">
        <v>12</v>
      </c>
      <c r="E391" s="18">
        <v>2</v>
      </c>
      <c r="F391" s="18">
        <v>2</v>
      </c>
      <c r="G391" s="27">
        <f t="shared" si="14"/>
        <v>5.333333333333333</v>
      </c>
    </row>
    <row r="392" spans="2:7" ht="21">
      <c r="C392" s="17" t="s">
        <v>12</v>
      </c>
      <c r="D392" s="18">
        <v>21</v>
      </c>
      <c r="E392" s="18">
        <v>45</v>
      </c>
      <c r="F392" s="18">
        <v>30</v>
      </c>
      <c r="G392" s="27">
        <f t="shared" si="14"/>
        <v>32</v>
      </c>
    </row>
    <row r="393" spans="2:7" ht="21">
      <c r="C393" s="17" t="s">
        <v>46</v>
      </c>
      <c r="D393" s="18">
        <v>38</v>
      </c>
      <c r="E393" s="18">
        <v>15</v>
      </c>
      <c r="F393" s="18">
        <v>24</v>
      </c>
      <c r="G393" s="27">
        <f t="shared" si="14"/>
        <v>25.666666666666668</v>
      </c>
    </row>
    <row r="394" spans="2:7" ht="21">
      <c r="C394" s="17" t="s">
        <v>20</v>
      </c>
      <c r="D394" s="18">
        <v>2</v>
      </c>
      <c r="E394" s="18">
        <v>0</v>
      </c>
      <c r="F394" s="18">
        <v>2</v>
      </c>
      <c r="G394" s="20">
        <f>AVERAGE(D394:F394)</f>
        <v>1.3333333333333333</v>
      </c>
    </row>
    <row r="397" spans="2:7" ht="21">
      <c r="C397" s="11"/>
      <c r="D397" s="12" t="s">
        <v>5</v>
      </c>
      <c r="E397" s="12"/>
      <c r="F397" s="13"/>
      <c r="G397" s="24"/>
    </row>
    <row r="398" spans="2:7" ht="21">
      <c r="C398" s="14">
        <v>45880</v>
      </c>
      <c r="D398" s="15">
        <v>1</v>
      </c>
      <c r="E398" s="15">
        <v>2</v>
      </c>
      <c r="F398" s="15">
        <v>3</v>
      </c>
      <c r="G398" s="16" t="s">
        <v>8</v>
      </c>
    </row>
    <row r="399" spans="2:7" ht="21">
      <c r="B399" s="9" t="s">
        <v>66</v>
      </c>
      <c r="C399" s="25" t="s">
        <v>73</v>
      </c>
      <c r="D399" s="26">
        <v>59</v>
      </c>
      <c r="E399" s="26">
        <v>78</v>
      </c>
      <c r="F399" s="26">
        <v>61</v>
      </c>
      <c r="G399" s="27">
        <f>AVERAGE(D399:F399)</f>
        <v>66</v>
      </c>
    </row>
    <row r="400" spans="2:7" ht="21">
      <c r="C400" s="25" t="s">
        <v>78</v>
      </c>
      <c r="D400" s="26">
        <v>3</v>
      </c>
      <c r="E400" s="26">
        <v>7</v>
      </c>
      <c r="F400" s="26">
        <v>14</v>
      </c>
      <c r="G400" s="27">
        <f>AVERAGE(D400:F400)</f>
        <v>8</v>
      </c>
    </row>
    <row r="401" spans="2:8" ht="21">
      <c r="C401" s="17" t="s">
        <v>67</v>
      </c>
      <c r="D401" s="26">
        <v>0</v>
      </c>
      <c r="E401" s="26">
        <v>0</v>
      </c>
      <c r="F401" s="26">
        <v>0</v>
      </c>
      <c r="G401" s="27">
        <f>AVERAGE(D401:F401)</f>
        <v>0</v>
      </c>
    </row>
    <row r="403" spans="2:8" ht="21">
      <c r="B403" s="9" t="s">
        <v>31</v>
      </c>
      <c r="C403" s="25" t="s">
        <v>68</v>
      </c>
      <c r="D403" s="26">
        <v>0</v>
      </c>
      <c r="E403" s="26">
        <v>0</v>
      </c>
      <c r="F403" s="26">
        <v>0</v>
      </c>
      <c r="G403" s="27">
        <f>AVERAGE(D403:F403)</f>
        <v>0</v>
      </c>
    </row>
    <row r="405" spans="2:8" ht="21">
      <c r="B405" s="9" t="s">
        <v>15</v>
      </c>
      <c r="C405" s="17" t="s">
        <v>69</v>
      </c>
      <c r="D405" s="18">
        <v>6</v>
      </c>
      <c r="E405" s="18">
        <v>1</v>
      </c>
      <c r="F405" s="18">
        <v>5</v>
      </c>
      <c r="G405" s="27">
        <f>AVERAGE(D405:F405)</f>
        <v>4</v>
      </c>
    </row>
    <row r="406" spans="2:8" ht="21">
      <c r="C406" s="17" t="s">
        <v>74</v>
      </c>
      <c r="D406" s="18"/>
      <c r="E406" s="18"/>
      <c r="F406" s="18"/>
      <c r="G406" s="27" t="e">
        <f>AVERAGE(D406:F406)</f>
        <v>#DIV/0!</v>
      </c>
    </row>
    <row r="408" spans="2:8" ht="21">
      <c r="B408" s="9" t="s">
        <v>75</v>
      </c>
      <c r="C408" s="17" t="s">
        <v>76</v>
      </c>
      <c r="D408" s="18">
        <v>150</v>
      </c>
      <c r="E408" s="18">
        <v>230</v>
      </c>
      <c r="F408" s="18">
        <v>218</v>
      </c>
      <c r="G408" s="27">
        <f>AVERAGE(D408:F408)</f>
        <v>199.33333333333334</v>
      </c>
    </row>
    <row r="409" spans="2:8">
      <c r="H409" s="37"/>
    </row>
    <row r="410" spans="2:8" ht="21">
      <c r="B410" s="9" t="s">
        <v>38</v>
      </c>
      <c r="C410" s="25" t="s">
        <v>70</v>
      </c>
      <c r="D410" s="26">
        <v>1</v>
      </c>
      <c r="E410" s="26">
        <v>4</v>
      </c>
      <c r="F410" s="26">
        <v>1</v>
      </c>
      <c r="G410" s="27">
        <f>AVERAGE(D410:F410)</f>
        <v>2</v>
      </c>
      <c r="H410" s="37"/>
    </row>
    <row r="411" spans="2:8" ht="21">
      <c r="C411" s="17" t="s">
        <v>39</v>
      </c>
      <c r="D411" s="63">
        <v>17</v>
      </c>
      <c r="E411" s="18">
        <v>19</v>
      </c>
      <c r="F411" s="18">
        <v>36</v>
      </c>
      <c r="G411" s="27">
        <f>AVERAGE(E411:F411)</f>
        <v>27.5</v>
      </c>
    </row>
    <row r="412" spans="2:8" ht="21">
      <c r="C412" s="66" t="s">
        <v>41</v>
      </c>
      <c r="D412" s="63">
        <v>0</v>
      </c>
      <c r="E412" s="63">
        <v>0</v>
      </c>
      <c r="F412" s="63">
        <v>0</v>
      </c>
      <c r="G412" s="68">
        <f>AVERAGE(D412:F412)</f>
        <v>0</v>
      </c>
    </row>
    <row r="413" spans="2:8" ht="21">
      <c r="B413" s="9" t="s">
        <v>9</v>
      </c>
      <c r="C413" s="25" t="s">
        <v>26</v>
      </c>
      <c r="D413" s="26">
        <v>5</v>
      </c>
      <c r="E413" s="26">
        <v>0</v>
      </c>
      <c r="F413" s="26">
        <v>2</v>
      </c>
      <c r="G413" s="27">
        <f t="shared" ref="G413:G419" si="15">AVERAGE(D413:F413)</f>
        <v>2.3333333333333335</v>
      </c>
    </row>
    <row r="414" spans="2:8" ht="21">
      <c r="C414" s="25" t="s">
        <v>71</v>
      </c>
      <c r="D414" s="26">
        <v>44</v>
      </c>
      <c r="E414" s="26">
        <v>27</v>
      </c>
      <c r="F414" s="26">
        <v>31</v>
      </c>
      <c r="G414" s="27">
        <f t="shared" si="15"/>
        <v>34</v>
      </c>
    </row>
    <row r="415" spans="2:8" ht="21">
      <c r="C415" s="17" t="s">
        <v>43</v>
      </c>
      <c r="D415" s="18">
        <v>6</v>
      </c>
      <c r="E415" s="18">
        <v>6</v>
      </c>
      <c r="F415" s="18">
        <v>2</v>
      </c>
      <c r="G415" s="27">
        <f t="shared" si="15"/>
        <v>4.666666666666667</v>
      </c>
    </row>
    <row r="416" spans="2:8" ht="21">
      <c r="C416" s="17" t="s">
        <v>64</v>
      </c>
      <c r="D416" s="18">
        <v>0</v>
      </c>
      <c r="E416" s="18">
        <v>2</v>
      </c>
      <c r="F416" s="18">
        <v>2</v>
      </c>
      <c r="G416" s="27">
        <f t="shared" si="15"/>
        <v>1.3333333333333333</v>
      </c>
    </row>
    <row r="417" spans="2:7" ht="21">
      <c r="C417" s="17" t="s">
        <v>72</v>
      </c>
      <c r="D417" s="18">
        <v>9</v>
      </c>
      <c r="E417" s="18">
        <v>5</v>
      </c>
      <c r="F417" s="18">
        <v>4</v>
      </c>
      <c r="G417" s="27">
        <f t="shared" si="15"/>
        <v>6</v>
      </c>
    </row>
    <row r="418" spans="2:7" ht="21">
      <c r="C418" s="17" t="s">
        <v>12</v>
      </c>
      <c r="D418" s="18">
        <v>62</v>
      </c>
      <c r="E418" s="18">
        <v>66</v>
      </c>
      <c r="F418" s="18">
        <v>66</v>
      </c>
      <c r="G418" s="27">
        <f t="shared" si="15"/>
        <v>64.666666666666671</v>
      </c>
    </row>
    <row r="419" spans="2:7" ht="21">
      <c r="C419" s="17" t="s">
        <v>46</v>
      </c>
      <c r="D419" s="18">
        <v>125</v>
      </c>
      <c r="E419" s="18">
        <v>45</v>
      </c>
      <c r="F419" s="18">
        <v>56</v>
      </c>
      <c r="G419" s="27">
        <f t="shared" si="15"/>
        <v>75.333333333333329</v>
      </c>
    </row>
    <row r="420" spans="2:7" ht="21">
      <c r="C420" s="17" t="s">
        <v>20</v>
      </c>
      <c r="D420" s="18">
        <v>0</v>
      </c>
      <c r="E420" s="18">
        <v>3</v>
      </c>
      <c r="F420" s="18">
        <v>1</v>
      </c>
      <c r="G420" s="20">
        <f>AVERAGE(D420:F420)</f>
        <v>1.3333333333333333</v>
      </c>
    </row>
    <row r="421" spans="2:7" ht="21">
      <c r="F421" s="10"/>
      <c r="G421" s="23"/>
    </row>
    <row r="422" spans="2:7">
      <c r="G422" s="38"/>
    </row>
    <row r="423" spans="2:7" ht="21">
      <c r="C423" s="11"/>
      <c r="D423" s="12" t="s">
        <v>5</v>
      </c>
      <c r="E423" s="12"/>
      <c r="F423" s="13"/>
      <c r="G423" s="24"/>
    </row>
    <row r="424" spans="2:7" ht="21">
      <c r="C424" s="14">
        <v>45887</v>
      </c>
      <c r="D424" s="15">
        <v>1</v>
      </c>
      <c r="E424" s="15">
        <v>2</v>
      </c>
      <c r="F424" s="15">
        <v>3</v>
      </c>
      <c r="G424" s="40" t="s">
        <v>8</v>
      </c>
    </row>
    <row r="425" spans="2:7" ht="21">
      <c r="B425" s="9" t="s">
        <v>66</v>
      </c>
      <c r="C425" s="25" t="s">
        <v>73</v>
      </c>
      <c r="D425" s="26">
        <v>73</v>
      </c>
      <c r="E425" s="26">
        <v>57</v>
      </c>
      <c r="F425" s="26">
        <v>52</v>
      </c>
      <c r="G425" s="27">
        <f>AVERAGE(D425:F425)</f>
        <v>60.666666666666664</v>
      </c>
    </row>
    <row r="426" spans="2:7" ht="21">
      <c r="C426" s="25" t="s">
        <v>78</v>
      </c>
      <c r="D426" s="26">
        <v>3</v>
      </c>
      <c r="E426" s="26">
        <v>2</v>
      </c>
      <c r="F426" s="26">
        <v>3</v>
      </c>
      <c r="G426" s="27">
        <f>AVERAGE(D426:F426)</f>
        <v>2.6666666666666665</v>
      </c>
    </row>
    <row r="427" spans="2:7" ht="21">
      <c r="C427" s="17" t="s">
        <v>67</v>
      </c>
      <c r="D427" s="26" t="s">
        <v>80</v>
      </c>
      <c r="E427" s="26" t="s">
        <v>80</v>
      </c>
      <c r="F427" s="26" t="s">
        <v>80</v>
      </c>
      <c r="G427" s="27" t="e">
        <f>AVERAGE(D427:F427)</f>
        <v>#DIV/0!</v>
      </c>
    </row>
    <row r="429" spans="2:7" ht="21">
      <c r="B429" s="9" t="s">
        <v>31</v>
      </c>
      <c r="C429" s="25" t="s">
        <v>68</v>
      </c>
      <c r="D429" s="26">
        <v>0</v>
      </c>
      <c r="E429" s="26">
        <v>0</v>
      </c>
      <c r="F429" s="26">
        <v>0</v>
      </c>
      <c r="G429" s="27">
        <f>AVERAGE(D429:F430)</f>
        <v>0</v>
      </c>
    </row>
    <row r="431" spans="2:7" ht="21">
      <c r="B431" s="9" t="s">
        <v>15</v>
      </c>
      <c r="C431" s="17" t="s">
        <v>69</v>
      </c>
      <c r="D431" s="18">
        <v>2</v>
      </c>
      <c r="E431" s="18">
        <v>1</v>
      </c>
      <c r="F431" s="18">
        <v>6</v>
      </c>
      <c r="G431" s="27">
        <f>AVERAGE(D431:F431)</f>
        <v>3</v>
      </c>
    </row>
    <row r="432" spans="2:7" ht="21">
      <c r="C432" s="17" t="s">
        <v>74</v>
      </c>
      <c r="D432" s="18"/>
      <c r="E432" s="18"/>
      <c r="F432" s="18"/>
      <c r="G432" s="27" t="e">
        <f>AVERAGE(D432:F432)</f>
        <v>#DIV/0!</v>
      </c>
    </row>
    <row r="434" spans="2:7" ht="21">
      <c r="B434" s="9" t="s">
        <v>75</v>
      </c>
      <c r="C434" s="17" t="s">
        <v>76</v>
      </c>
      <c r="D434" s="18">
        <v>10</v>
      </c>
      <c r="E434" s="18">
        <v>54</v>
      </c>
      <c r="F434" s="18">
        <v>43</v>
      </c>
      <c r="G434" s="27">
        <f>AVERAGE(D434:F434)</f>
        <v>35.666666666666664</v>
      </c>
    </row>
    <row r="436" spans="2:7" ht="21">
      <c r="B436" s="9" t="s">
        <v>38</v>
      </c>
      <c r="C436" s="25" t="s">
        <v>70</v>
      </c>
      <c r="D436" s="26">
        <v>0</v>
      </c>
      <c r="E436" s="26">
        <v>0</v>
      </c>
      <c r="F436" s="26">
        <v>0</v>
      </c>
      <c r="G436" s="27">
        <f>AVERAGE(D436:F436)</f>
        <v>0</v>
      </c>
    </row>
    <row r="437" spans="2:7" ht="21">
      <c r="C437" s="17" t="s">
        <v>39</v>
      </c>
      <c r="D437" s="18">
        <v>38</v>
      </c>
      <c r="E437" s="18">
        <v>45</v>
      </c>
      <c r="F437" s="18">
        <v>40</v>
      </c>
      <c r="G437" s="27">
        <f>AVERAGE(D437:F437)</f>
        <v>41</v>
      </c>
    </row>
    <row r="438" spans="2:7" ht="21">
      <c r="C438" s="66" t="s">
        <v>41</v>
      </c>
      <c r="D438" s="18">
        <v>0</v>
      </c>
      <c r="E438" s="18">
        <v>0</v>
      </c>
      <c r="F438" s="18">
        <v>0</v>
      </c>
      <c r="G438" s="68">
        <f>-AVERAGE(D438:F438)</f>
        <v>0</v>
      </c>
    </row>
    <row r="439" spans="2:7" ht="21">
      <c r="B439" s="9" t="s">
        <v>9</v>
      </c>
      <c r="C439" s="25" t="s">
        <v>26</v>
      </c>
      <c r="D439" s="26">
        <v>5</v>
      </c>
      <c r="E439" s="26">
        <v>0</v>
      </c>
      <c r="F439" s="26">
        <v>5</v>
      </c>
      <c r="G439" s="27">
        <f t="shared" ref="G439:G445" si="16">AVERAGE(D439:F439)</f>
        <v>3.3333333333333335</v>
      </c>
    </row>
    <row r="440" spans="2:7" ht="21">
      <c r="C440" s="25" t="s">
        <v>71</v>
      </c>
      <c r="D440" s="26">
        <v>34</v>
      </c>
      <c r="E440" s="26">
        <v>24</v>
      </c>
      <c r="F440" s="26">
        <v>32</v>
      </c>
      <c r="G440" s="27">
        <f t="shared" si="16"/>
        <v>30</v>
      </c>
    </row>
    <row r="441" spans="2:7" ht="21">
      <c r="C441" s="17" t="s">
        <v>43</v>
      </c>
      <c r="D441" s="18">
        <v>5</v>
      </c>
      <c r="E441" s="18">
        <v>4</v>
      </c>
      <c r="F441" s="18">
        <v>3</v>
      </c>
      <c r="G441" s="27">
        <f t="shared" si="16"/>
        <v>4</v>
      </c>
    </row>
    <row r="442" spans="2:7" ht="21">
      <c r="C442" s="17" t="s">
        <v>64</v>
      </c>
      <c r="D442" s="18">
        <v>0</v>
      </c>
      <c r="E442" s="18">
        <v>2</v>
      </c>
      <c r="F442" s="18">
        <v>4</v>
      </c>
      <c r="G442" s="27">
        <f t="shared" si="16"/>
        <v>2</v>
      </c>
    </row>
    <row r="443" spans="2:7" ht="21">
      <c r="C443" s="17" t="s">
        <v>72</v>
      </c>
      <c r="D443" s="18">
        <v>3</v>
      </c>
      <c r="E443" s="18">
        <v>3</v>
      </c>
      <c r="F443" s="18">
        <v>5</v>
      </c>
      <c r="G443" s="27">
        <f t="shared" si="16"/>
        <v>3.6666666666666665</v>
      </c>
    </row>
    <row r="444" spans="2:7" ht="21">
      <c r="C444" s="17" t="s">
        <v>12</v>
      </c>
      <c r="D444" s="18">
        <v>84</v>
      </c>
      <c r="E444" s="18">
        <v>91</v>
      </c>
      <c r="F444" s="18">
        <v>98</v>
      </c>
      <c r="G444" s="27">
        <f t="shared" si="16"/>
        <v>91</v>
      </c>
    </row>
    <row r="445" spans="2:7" ht="21">
      <c r="C445" s="17" t="s">
        <v>46</v>
      </c>
      <c r="D445" s="18">
        <v>39</v>
      </c>
      <c r="E445" s="18">
        <v>3</v>
      </c>
      <c r="F445" s="18">
        <v>5</v>
      </c>
      <c r="G445" s="27">
        <f t="shared" si="16"/>
        <v>15.666666666666666</v>
      </c>
    </row>
    <row r="446" spans="2:7" ht="21">
      <c r="C446" s="17" t="s">
        <v>20</v>
      </c>
      <c r="D446" s="18">
        <v>0</v>
      </c>
      <c r="E446" s="18">
        <v>1</v>
      </c>
      <c r="F446" s="18">
        <v>3</v>
      </c>
      <c r="G446" s="20">
        <f>AVERAGE(D446:F446)</f>
        <v>1.3333333333333333</v>
      </c>
    </row>
    <row r="449" spans="2:8" ht="21">
      <c r="C449" s="11"/>
      <c r="D449" s="12" t="s">
        <v>5</v>
      </c>
      <c r="E449" s="12"/>
      <c r="F449" s="13"/>
      <c r="G449" s="24"/>
    </row>
    <row r="450" spans="2:8" ht="21">
      <c r="C450" s="14">
        <v>45894</v>
      </c>
      <c r="D450" s="15">
        <v>1</v>
      </c>
      <c r="E450" s="15">
        <v>2</v>
      </c>
      <c r="F450" s="15">
        <v>3</v>
      </c>
      <c r="G450" s="16" t="s">
        <v>8</v>
      </c>
    </row>
    <row r="451" spans="2:8" ht="21">
      <c r="B451" s="9" t="s">
        <v>66</v>
      </c>
      <c r="C451" s="25" t="s">
        <v>73</v>
      </c>
      <c r="D451" s="26">
        <v>101</v>
      </c>
      <c r="E451" s="26">
        <v>82</v>
      </c>
      <c r="F451" s="26">
        <v>74</v>
      </c>
      <c r="G451" s="27">
        <f>AVERAGE(D451:F451)</f>
        <v>85.666666666666671</v>
      </c>
    </row>
    <row r="452" spans="2:8" ht="21">
      <c r="C452" s="25" t="s">
        <v>78</v>
      </c>
      <c r="D452" s="26">
        <v>3</v>
      </c>
      <c r="E452" s="26">
        <v>2</v>
      </c>
      <c r="F452" s="26">
        <v>0</v>
      </c>
      <c r="G452" s="27">
        <f>AVERAGE(D452:F452)</f>
        <v>1.6666666666666667</v>
      </c>
    </row>
    <row r="454" spans="2:8" ht="21">
      <c r="B454" s="9" t="s">
        <v>31</v>
      </c>
      <c r="C454" s="25" t="s">
        <v>68</v>
      </c>
      <c r="D454" s="26" t="s">
        <v>80</v>
      </c>
      <c r="E454" s="26" t="s">
        <v>80</v>
      </c>
      <c r="F454" s="26" t="s">
        <v>80</v>
      </c>
      <c r="G454" s="27" t="e">
        <f>AVERAGE(D454:F454)</f>
        <v>#DIV/0!</v>
      </c>
    </row>
    <row r="456" spans="2:8" ht="21">
      <c r="B456" s="9" t="s">
        <v>15</v>
      </c>
      <c r="C456" s="17" t="s">
        <v>69</v>
      </c>
      <c r="D456" s="18">
        <v>4</v>
      </c>
      <c r="E456" s="18">
        <v>0</v>
      </c>
      <c r="F456" s="18">
        <v>2</v>
      </c>
      <c r="G456" s="27">
        <f>AVERAGE(D456:F456)</f>
        <v>2</v>
      </c>
    </row>
    <row r="457" spans="2:8" ht="21">
      <c r="C457" s="22"/>
      <c r="D457" s="10"/>
      <c r="E457" s="10"/>
      <c r="F457" s="10"/>
      <c r="G457" s="23"/>
    </row>
    <row r="458" spans="2:8" ht="21">
      <c r="B458" s="9" t="s">
        <v>75</v>
      </c>
      <c r="C458" s="17" t="s">
        <v>76</v>
      </c>
      <c r="D458" s="18">
        <v>2</v>
      </c>
      <c r="E458" s="18">
        <v>15</v>
      </c>
      <c r="F458" s="18">
        <v>31</v>
      </c>
      <c r="G458" s="27">
        <f>AVERAGE(D458:F458)</f>
        <v>16</v>
      </c>
    </row>
    <row r="460" spans="2:8" ht="21">
      <c r="B460" s="9" t="s">
        <v>38</v>
      </c>
      <c r="C460" s="25" t="s">
        <v>70</v>
      </c>
      <c r="D460" s="26">
        <v>0</v>
      </c>
      <c r="E460" s="26">
        <v>0</v>
      </c>
      <c r="F460" s="26">
        <v>0</v>
      </c>
      <c r="G460" s="27">
        <f>AVERAGE(D460:F460)</f>
        <v>0</v>
      </c>
    </row>
    <row r="461" spans="2:8" ht="21">
      <c r="C461" s="17" t="s">
        <v>39</v>
      </c>
      <c r="D461" s="18">
        <v>11</v>
      </c>
      <c r="E461" s="18">
        <v>20</v>
      </c>
      <c r="F461" s="18">
        <v>17</v>
      </c>
      <c r="G461" s="27">
        <f>AVERAGE(D461:F461)</f>
        <v>16</v>
      </c>
      <c r="H461" s="37"/>
    </row>
    <row r="462" spans="2:8" ht="21">
      <c r="C462" s="66" t="s">
        <v>41</v>
      </c>
      <c r="D462" s="63">
        <v>0</v>
      </c>
      <c r="E462" s="63">
        <v>0</v>
      </c>
      <c r="F462" s="63">
        <v>0</v>
      </c>
      <c r="G462" s="64">
        <f>AVERAGE(D462:F462)</f>
        <v>0</v>
      </c>
    </row>
    <row r="463" spans="2:8" ht="21">
      <c r="B463" s="9" t="s">
        <v>9</v>
      </c>
      <c r="C463" s="25" t="s">
        <v>26</v>
      </c>
      <c r="D463" s="26">
        <v>7</v>
      </c>
      <c r="E463" s="26">
        <v>0</v>
      </c>
      <c r="F463" s="26">
        <v>3</v>
      </c>
      <c r="G463" s="27">
        <f t="shared" ref="G463:G469" si="17">AVERAGE(D463:F463)</f>
        <v>3.3333333333333335</v>
      </c>
    </row>
    <row r="464" spans="2:8" ht="21">
      <c r="C464" s="25" t="s">
        <v>71</v>
      </c>
      <c r="D464" s="26">
        <v>51</v>
      </c>
      <c r="E464" s="26">
        <v>8</v>
      </c>
      <c r="F464" s="26">
        <v>15</v>
      </c>
      <c r="G464" s="27">
        <f t="shared" si="17"/>
        <v>24.666666666666668</v>
      </c>
    </row>
    <row r="465" spans="2:7" ht="21">
      <c r="C465" s="17" t="s">
        <v>43</v>
      </c>
      <c r="D465" s="18">
        <v>5</v>
      </c>
      <c r="E465" s="18">
        <v>4</v>
      </c>
      <c r="F465" s="18">
        <v>2</v>
      </c>
      <c r="G465" s="27">
        <f t="shared" si="17"/>
        <v>3.6666666666666665</v>
      </c>
    </row>
    <row r="466" spans="2:7" ht="21">
      <c r="C466" s="17" t="s">
        <v>64</v>
      </c>
      <c r="D466" s="18">
        <v>2</v>
      </c>
      <c r="E466" s="18">
        <v>5</v>
      </c>
      <c r="F466" s="18">
        <v>0</v>
      </c>
      <c r="G466" s="27">
        <f t="shared" si="17"/>
        <v>2.3333333333333335</v>
      </c>
    </row>
    <row r="467" spans="2:7" ht="21">
      <c r="C467" s="17" t="s">
        <v>17</v>
      </c>
      <c r="D467" s="18">
        <v>8</v>
      </c>
      <c r="E467" s="18">
        <v>3</v>
      </c>
      <c r="F467" s="18">
        <v>3</v>
      </c>
      <c r="G467" s="27">
        <f t="shared" si="17"/>
        <v>4.666666666666667</v>
      </c>
    </row>
    <row r="468" spans="2:7" ht="21">
      <c r="C468" s="17" t="s">
        <v>12</v>
      </c>
      <c r="D468" s="18">
        <v>189</v>
      </c>
      <c r="E468" s="18">
        <v>108</v>
      </c>
      <c r="F468" s="18">
        <v>167</v>
      </c>
      <c r="G468" s="27">
        <f t="shared" si="17"/>
        <v>154.66666666666666</v>
      </c>
    </row>
    <row r="469" spans="2:7" ht="21">
      <c r="C469" s="17" t="s">
        <v>46</v>
      </c>
      <c r="D469" s="18">
        <v>5</v>
      </c>
      <c r="E469" s="18">
        <v>2</v>
      </c>
      <c r="F469" s="18">
        <v>4</v>
      </c>
      <c r="G469" s="27">
        <f t="shared" si="17"/>
        <v>3.6666666666666665</v>
      </c>
    </row>
    <row r="470" spans="2:7" ht="21">
      <c r="C470" s="17" t="s">
        <v>20</v>
      </c>
      <c r="D470" s="18">
        <v>1</v>
      </c>
      <c r="E470" s="18">
        <v>1</v>
      </c>
      <c r="F470" s="18">
        <v>1</v>
      </c>
      <c r="G470" s="20">
        <f>AVERAGE(D470:F470)</f>
        <v>1</v>
      </c>
    </row>
    <row r="471" spans="2:7">
      <c r="G471" s="38"/>
    </row>
    <row r="472" spans="2:7">
      <c r="G472" s="38"/>
    </row>
    <row r="473" spans="2:7" ht="21">
      <c r="C473" s="11"/>
      <c r="D473" s="12" t="s">
        <v>5</v>
      </c>
      <c r="E473" s="12"/>
      <c r="F473" s="13"/>
      <c r="G473" s="24"/>
    </row>
    <row r="474" spans="2:7" ht="21">
      <c r="C474" s="14">
        <v>45901</v>
      </c>
      <c r="D474" s="15">
        <v>1</v>
      </c>
      <c r="E474" s="15">
        <v>2</v>
      </c>
      <c r="F474" s="15">
        <v>3</v>
      </c>
      <c r="G474" s="16" t="s">
        <v>8</v>
      </c>
    </row>
    <row r="475" spans="2:7" ht="21">
      <c r="B475" s="9" t="s">
        <v>66</v>
      </c>
      <c r="C475" s="25" t="s">
        <v>73</v>
      </c>
      <c r="D475" s="26">
        <v>67</v>
      </c>
      <c r="E475" s="26">
        <v>64</v>
      </c>
      <c r="F475" s="26">
        <v>16</v>
      </c>
      <c r="G475" s="27">
        <f>AVERAGE(D475:F475)</f>
        <v>49</v>
      </c>
    </row>
    <row r="476" spans="2:7" ht="21">
      <c r="C476" s="25" t="s">
        <v>81</v>
      </c>
      <c r="D476" s="26" t="s">
        <v>80</v>
      </c>
      <c r="E476" s="26" t="s">
        <v>80</v>
      </c>
      <c r="F476" s="26" t="s">
        <v>80</v>
      </c>
      <c r="G476" s="27" t="e">
        <f>AVERAGE(D476:F476)</f>
        <v>#DIV/0!</v>
      </c>
    </row>
    <row r="478" spans="2:7" ht="21">
      <c r="B478" s="9" t="s">
        <v>15</v>
      </c>
      <c r="C478" s="17" t="s">
        <v>69</v>
      </c>
      <c r="D478" s="18">
        <v>1</v>
      </c>
      <c r="E478" s="18">
        <v>1</v>
      </c>
      <c r="F478" s="18">
        <v>4</v>
      </c>
      <c r="G478" s="27">
        <f>AVERAGE(D478:F478)</f>
        <v>2</v>
      </c>
    </row>
    <row r="479" spans="2:7" ht="21">
      <c r="C479" s="17" t="s">
        <v>74</v>
      </c>
      <c r="D479" s="28"/>
      <c r="E479" s="28"/>
      <c r="F479" s="28"/>
      <c r="G479" s="27" t="e">
        <f>AVERAGE(D479:F479)</f>
        <v>#DIV/0!</v>
      </c>
    </row>
    <row r="481" spans="2:8" ht="21">
      <c r="B481" s="9" t="s">
        <v>75</v>
      </c>
      <c r="C481" s="17" t="s">
        <v>76</v>
      </c>
      <c r="D481" s="18" t="s">
        <v>80</v>
      </c>
      <c r="E481" s="18" t="s">
        <v>80</v>
      </c>
      <c r="F481" s="18" t="s">
        <v>80</v>
      </c>
      <c r="G481" s="27" t="e">
        <f>AVERAGE(D481:F481)</f>
        <v>#DIV/0!</v>
      </c>
      <c r="H481" s="10" t="s">
        <v>79</v>
      </c>
    </row>
    <row r="483" spans="2:8" ht="21">
      <c r="B483" s="9" t="s">
        <v>38</v>
      </c>
      <c r="C483" s="25" t="s">
        <v>70</v>
      </c>
      <c r="D483" s="26">
        <v>0</v>
      </c>
      <c r="E483" s="26">
        <v>0</v>
      </c>
      <c r="F483" s="26">
        <v>0</v>
      </c>
      <c r="G483" s="27">
        <f>AVERAGE(D483:F483)</f>
        <v>0</v>
      </c>
    </row>
    <row r="484" spans="2:8" ht="21">
      <c r="C484" s="17" t="s">
        <v>39</v>
      </c>
      <c r="D484" s="18">
        <v>11</v>
      </c>
      <c r="E484" s="18">
        <v>10</v>
      </c>
      <c r="F484" s="18">
        <v>8</v>
      </c>
      <c r="G484" s="27">
        <f>AVERAGE(D484:F484)</f>
        <v>9.6666666666666661</v>
      </c>
    </row>
    <row r="485" spans="2:8" ht="21">
      <c r="C485" s="66" t="s">
        <v>41</v>
      </c>
      <c r="D485" s="63" t="s">
        <v>80</v>
      </c>
      <c r="E485" s="63" t="s">
        <v>80</v>
      </c>
      <c r="F485" s="63" t="s">
        <v>80</v>
      </c>
      <c r="G485" s="64" t="e">
        <f>AVERAGE(D485:F485)</f>
        <v>#DIV/0!</v>
      </c>
    </row>
    <row r="486" spans="2:8" ht="21">
      <c r="B486" s="9" t="s">
        <v>9</v>
      </c>
      <c r="C486" s="25" t="s">
        <v>26</v>
      </c>
      <c r="D486" s="26" t="s">
        <v>80</v>
      </c>
      <c r="E486" s="26" t="s">
        <v>80</v>
      </c>
      <c r="F486" s="26" t="s">
        <v>80</v>
      </c>
      <c r="G486" s="27" t="e">
        <f t="shared" ref="G486:G492" si="18">AVERAGE(D486:F486)</f>
        <v>#DIV/0!</v>
      </c>
      <c r="H486" s="37"/>
    </row>
    <row r="487" spans="2:8" ht="21">
      <c r="C487" s="25" t="s">
        <v>71</v>
      </c>
      <c r="D487" s="26">
        <v>2</v>
      </c>
      <c r="E487" s="26">
        <v>5</v>
      </c>
      <c r="F487" s="26">
        <v>7</v>
      </c>
      <c r="G487" s="27">
        <f t="shared" si="18"/>
        <v>4.666666666666667</v>
      </c>
      <c r="H487" s="37"/>
    </row>
    <row r="488" spans="2:8" ht="21">
      <c r="C488" s="17" t="s">
        <v>43</v>
      </c>
      <c r="D488" s="18" t="s">
        <v>80</v>
      </c>
      <c r="E488" s="18" t="s">
        <v>80</v>
      </c>
      <c r="F488" s="18" t="s">
        <v>80</v>
      </c>
      <c r="G488" s="27" t="e">
        <f t="shared" si="18"/>
        <v>#DIV/0!</v>
      </c>
    </row>
    <row r="489" spans="2:8" ht="21">
      <c r="C489" s="17" t="s">
        <v>64</v>
      </c>
      <c r="D489" s="18">
        <v>1</v>
      </c>
      <c r="E489" s="18">
        <v>2</v>
      </c>
      <c r="F489" s="18">
        <v>3</v>
      </c>
      <c r="G489" s="27">
        <f t="shared" si="18"/>
        <v>2</v>
      </c>
    </row>
    <row r="490" spans="2:8" ht="21">
      <c r="C490" s="17" t="s">
        <v>72</v>
      </c>
      <c r="D490" s="18">
        <v>1</v>
      </c>
      <c r="E490" s="18">
        <v>6</v>
      </c>
      <c r="F490" s="18">
        <v>0</v>
      </c>
      <c r="G490" s="27">
        <f t="shared" si="18"/>
        <v>2.3333333333333335</v>
      </c>
    </row>
    <row r="491" spans="2:8" ht="21">
      <c r="C491" s="17" t="s">
        <v>12</v>
      </c>
      <c r="D491" s="18">
        <v>108</v>
      </c>
      <c r="E491" s="18">
        <v>135</v>
      </c>
      <c r="F491" s="18">
        <v>90</v>
      </c>
      <c r="G491" s="27">
        <f t="shared" si="18"/>
        <v>111</v>
      </c>
    </row>
    <row r="492" spans="2:8" ht="21">
      <c r="C492" s="17" t="s">
        <v>46</v>
      </c>
      <c r="D492" s="18">
        <v>0</v>
      </c>
      <c r="E492" s="18">
        <v>0</v>
      </c>
      <c r="F492" s="18">
        <v>0</v>
      </c>
      <c r="G492" s="27">
        <f t="shared" si="18"/>
        <v>0</v>
      </c>
    </row>
    <row r="493" spans="2:8">
      <c r="G493" s="38"/>
    </row>
    <row r="494" spans="2:8">
      <c r="G494" s="38"/>
    </row>
    <row r="495" spans="2:8">
      <c r="G495" s="38"/>
    </row>
    <row r="496" spans="2:8" ht="21">
      <c r="C496" s="11"/>
      <c r="D496" s="12" t="s">
        <v>5</v>
      </c>
      <c r="E496" s="12"/>
      <c r="F496" s="13"/>
      <c r="G496" s="24"/>
    </row>
    <row r="497" spans="2:7" ht="21">
      <c r="C497" s="14">
        <v>45908</v>
      </c>
      <c r="D497" s="15">
        <v>1</v>
      </c>
      <c r="E497" s="15">
        <v>2</v>
      </c>
      <c r="F497" s="15">
        <v>3</v>
      </c>
      <c r="G497" s="16" t="s">
        <v>8</v>
      </c>
    </row>
    <row r="498" spans="2:7" ht="21">
      <c r="B498" s="9" t="s">
        <v>66</v>
      </c>
      <c r="C498" s="25" t="s">
        <v>73</v>
      </c>
      <c r="D498" s="26">
        <v>21</v>
      </c>
      <c r="E498" s="26">
        <v>16</v>
      </c>
      <c r="F498" s="26">
        <v>4</v>
      </c>
      <c r="G498" s="27">
        <f>AVERAGE(D498:F498)</f>
        <v>13.666666666666666</v>
      </c>
    </row>
    <row r="500" spans="2:7" ht="21">
      <c r="B500" s="9" t="s">
        <v>15</v>
      </c>
      <c r="C500" s="17" t="s">
        <v>69</v>
      </c>
      <c r="D500" s="18">
        <v>1</v>
      </c>
      <c r="E500" s="18">
        <v>0</v>
      </c>
      <c r="F500" s="18">
        <v>0</v>
      </c>
      <c r="G500" s="27">
        <f>AVERAGE(D500:F500)</f>
        <v>0.33333333333333331</v>
      </c>
    </row>
    <row r="501" spans="2:7" ht="21">
      <c r="C501" s="17" t="s">
        <v>74</v>
      </c>
      <c r="D501" s="18"/>
      <c r="E501" s="18"/>
      <c r="F501" s="18"/>
      <c r="G501" s="27" t="e">
        <f>AVERAGE(D501:F501)</f>
        <v>#DIV/0!</v>
      </c>
    </row>
    <row r="503" spans="2:7" ht="21">
      <c r="B503" s="9" t="s">
        <v>75</v>
      </c>
      <c r="C503" s="17" t="s">
        <v>76</v>
      </c>
      <c r="D503" s="18" t="s">
        <v>80</v>
      </c>
      <c r="E503" s="18" t="s">
        <v>80</v>
      </c>
      <c r="F503" s="18" t="s">
        <v>80</v>
      </c>
      <c r="G503" s="27" t="e">
        <f>AVERAGE(D503:F503)</f>
        <v>#DIV/0!</v>
      </c>
    </row>
    <row r="505" spans="2:7" ht="21">
      <c r="B505" s="9" t="s">
        <v>38</v>
      </c>
      <c r="C505" s="17" t="s">
        <v>39</v>
      </c>
      <c r="D505" s="18">
        <v>6</v>
      </c>
      <c r="E505" s="18">
        <v>4</v>
      </c>
      <c r="F505" s="18">
        <v>0</v>
      </c>
      <c r="G505" s="27">
        <f>AVERAGE(D505:F505)</f>
        <v>3.3333333333333335</v>
      </c>
    </row>
    <row r="506" spans="2:7" ht="21">
      <c r="C506" s="25" t="s">
        <v>70</v>
      </c>
      <c r="D506" s="26" t="s">
        <v>80</v>
      </c>
      <c r="E506" s="26" t="s">
        <v>80</v>
      </c>
      <c r="F506" s="26" t="s">
        <v>80</v>
      </c>
      <c r="G506" s="27" t="e">
        <f>AVERAGE(D506:F506)</f>
        <v>#DIV/0!</v>
      </c>
    </row>
    <row r="507" spans="2:7" ht="21">
      <c r="C507" s="69" t="s">
        <v>41</v>
      </c>
      <c r="D507" s="63" t="s">
        <v>80</v>
      </c>
      <c r="E507" s="63" t="s">
        <v>80</v>
      </c>
      <c r="F507" s="63" t="s">
        <v>80</v>
      </c>
      <c r="G507" s="68" t="e">
        <f>AVERAGE(D507:F507)</f>
        <v>#DIV/0!</v>
      </c>
    </row>
    <row r="508" spans="2:7" ht="21">
      <c r="B508" s="9" t="s">
        <v>9</v>
      </c>
      <c r="C508" s="25" t="s">
        <v>26</v>
      </c>
      <c r="D508" s="26" t="s">
        <v>80</v>
      </c>
      <c r="E508" s="26" t="s">
        <v>80</v>
      </c>
      <c r="F508" s="26" t="s">
        <v>80</v>
      </c>
      <c r="G508" s="27" t="e">
        <f t="shared" ref="G508:G514" si="19">AVERAGE(D508:F508)</f>
        <v>#DIV/0!</v>
      </c>
    </row>
    <row r="509" spans="2:7" ht="21">
      <c r="C509" s="25" t="s">
        <v>71</v>
      </c>
      <c r="D509" s="26">
        <v>4</v>
      </c>
      <c r="E509" s="26">
        <v>0</v>
      </c>
      <c r="F509" s="26">
        <v>0</v>
      </c>
      <c r="G509" s="27">
        <f t="shared" si="19"/>
        <v>1.3333333333333333</v>
      </c>
    </row>
    <row r="510" spans="2:7" ht="21">
      <c r="C510" s="17" t="s">
        <v>43</v>
      </c>
      <c r="D510" s="18" t="s">
        <v>80</v>
      </c>
      <c r="E510" s="18" t="s">
        <v>80</v>
      </c>
      <c r="F510" s="18" t="s">
        <v>80</v>
      </c>
      <c r="G510" s="27" t="e">
        <f t="shared" si="19"/>
        <v>#DIV/0!</v>
      </c>
    </row>
    <row r="511" spans="2:7" ht="21">
      <c r="C511" s="17" t="s">
        <v>64</v>
      </c>
      <c r="D511" s="18">
        <v>0</v>
      </c>
      <c r="E511" s="18">
        <v>3</v>
      </c>
      <c r="F511" s="18">
        <v>0</v>
      </c>
      <c r="G511" s="27">
        <f t="shared" si="19"/>
        <v>1</v>
      </c>
    </row>
    <row r="512" spans="2:7" ht="21">
      <c r="C512" s="17" t="s">
        <v>72</v>
      </c>
      <c r="D512" s="18">
        <v>3</v>
      </c>
      <c r="E512" s="18">
        <v>8</v>
      </c>
      <c r="F512" s="18">
        <v>0</v>
      </c>
      <c r="G512" s="27">
        <f t="shared" si="19"/>
        <v>3.6666666666666665</v>
      </c>
    </row>
    <row r="513" spans="2:7" ht="21">
      <c r="C513" s="17" t="s">
        <v>12</v>
      </c>
      <c r="D513" s="18">
        <v>41</v>
      </c>
      <c r="E513" s="18">
        <v>88</v>
      </c>
      <c r="F513" s="18">
        <v>62</v>
      </c>
      <c r="G513" s="27">
        <f t="shared" si="19"/>
        <v>63.666666666666664</v>
      </c>
    </row>
    <row r="514" spans="2:7" ht="21">
      <c r="C514" s="17" t="s">
        <v>46</v>
      </c>
      <c r="D514" s="18">
        <v>2</v>
      </c>
      <c r="E514" s="18">
        <v>0</v>
      </c>
      <c r="F514" s="18">
        <v>0</v>
      </c>
      <c r="G514" s="27">
        <f t="shared" si="19"/>
        <v>0.66666666666666663</v>
      </c>
    </row>
    <row r="515" spans="2:7" ht="21">
      <c r="C515" s="17" t="s">
        <v>20</v>
      </c>
      <c r="D515" s="18" t="s">
        <v>80</v>
      </c>
      <c r="E515" s="18" t="s">
        <v>80</v>
      </c>
      <c r="F515" s="18" t="s">
        <v>80</v>
      </c>
      <c r="G515" s="20" t="e">
        <f>AVERAGE(D515:F515)</f>
        <v>#DIV/0!</v>
      </c>
    </row>
    <row r="516" spans="2:7">
      <c r="G516" s="38"/>
    </row>
    <row r="517" spans="2:7">
      <c r="G517" s="38"/>
    </row>
    <row r="518" spans="2:7" ht="21">
      <c r="C518" s="11"/>
      <c r="D518" s="12" t="s">
        <v>5</v>
      </c>
      <c r="E518" s="12"/>
      <c r="F518" s="13"/>
      <c r="G518" s="24"/>
    </row>
    <row r="519" spans="2:7" ht="21">
      <c r="C519" s="14">
        <v>45915</v>
      </c>
      <c r="D519" s="15">
        <v>1</v>
      </c>
      <c r="E519" s="15">
        <v>2</v>
      </c>
      <c r="F519" s="15">
        <v>3</v>
      </c>
      <c r="G519" s="16" t="s">
        <v>8</v>
      </c>
    </row>
    <row r="520" spans="2:7" ht="21">
      <c r="B520" s="9" t="s">
        <v>66</v>
      </c>
      <c r="C520" s="25" t="s">
        <v>73</v>
      </c>
      <c r="D520" s="26">
        <v>25</v>
      </c>
      <c r="E520" s="26">
        <v>18</v>
      </c>
      <c r="F520" s="26">
        <v>1</v>
      </c>
      <c r="G520" s="27">
        <f>AVERAGE(D520:F520)</f>
        <v>14.666666666666666</v>
      </c>
    </row>
    <row r="522" spans="2:7" ht="21">
      <c r="B522" s="9" t="s">
        <v>15</v>
      </c>
      <c r="C522" s="17" t="s">
        <v>69</v>
      </c>
      <c r="D522" s="18">
        <v>0</v>
      </c>
      <c r="E522" s="18">
        <v>0</v>
      </c>
      <c r="F522" s="18">
        <v>0</v>
      </c>
      <c r="G522" s="27">
        <f>AVERAGE(D522:F522)</f>
        <v>0</v>
      </c>
    </row>
    <row r="524" spans="2:7" ht="21">
      <c r="B524" s="9" t="s">
        <v>75</v>
      </c>
      <c r="C524" s="17" t="s">
        <v>76</v>
      </c>
      <c r="D524" s="18" t="s">
        <v>80</v>
      </c>
      <c r="E524" s="18" t="s">
        <v>80</v>
      </c>
      <c r="F524" s="18" t="s">
        <v>80</v>
      </c>
      <c r="G524" s="27" t="e">
        <f>AVERAGE(D524:F524)</f>
        <v>#DIV/0!</v>
      </c>
    </row>
    <row r="526" spans="2:7" ht="21">
      <c r="B526" s="9" t="s">
        <v>38</v>
      </c>
      <c r="C526" s="17" t="s">
        <v>39</v>
      </c>
      <c r="D526" s="18" t="s">
        <v>80</v>
      </c>
      <c r="E526" s="18" t="s">
        <v>80</v>
      </c>
      <c r="F526" s="18" t="s">
        <v>80</v>
      </c>
      <c r="G526" s="27" t="e">
        <f>AVERAGE(D526:F526)</f>
        <v>#DIV/0!</v>
      </c>
    </row>
    <row r="527" spans="2:7" ht="21">
      <c r="C527" s="25" t="s">
        <v>70</v>
      </c>
      <c r="D527" s="26" t="s">
        <v>80</v>
      </c>
      <c r="E527" s="26" t="s">
        <v>80</v>
      </c>
      <c r="F527" s="26" t="s">
        <v>80</v>
      </c>
      <c r="G527" s="27" t="e">
        <v>#DIV/0!</v>
      </c>
    </row>
    <row r="528" spans="2:7" ht="21">
      <c r="C528" s="69" t="s">
        <v>41</v>
      </c>
      <c r="D528" s="63" t="s">
        <v>80</v>
      </c>
      <c r="E528" s="63" t="s">
        <v>80</v>
      </c>
      <c r="F528" s="63" t="s">
        <v>80</v>
      </c>
      <c r="G528" s="64" t="e">
        <f>AVERAGE(D528:F528)</f>
        <v>#DIV/0!</v>
      </c>
    </row>
    <row r="529" spans="2:7" ht="21">
      <c r="B529" s="9" t="s">
        <v>9</v>
      </c>
      <c r="C529" s="25" t="s">
        <v>26</v>
      </c>
      <c r="D529" s="26" t="s">
        <v>80</v>
      </c>
      <c r="E529" s="26" t="s">
        <v>80</v>
      </c>
      <c r="F529" s="26" t="s">
        <v>80</v>
      </c>
      <c r="G529" s="27" t="e">
        <f t="shared" ref="G529:G534" si="20">AVERAGE(D529:F529)</f>
        <v>#DIV/0!</v>
      </c>
    </row>
    <row r="530" spans="2:7" ht="21">
      <c r="C530" s="25" t="s">
        <v>71</v>
      </c>
      <c r="D530" s="26">
        <v>1</v>
      </c>
      <c r="E530" s="26">
        <v>0</v>
      </c>
      <c r="F530" s="26">
        <v>1</v>
      </c>
      <c r="G530" s="27">
        <f t="shared" si="20"/>
        <v>0.66666666666666663</v>
      </c>
    </row>
    <row r="531" spans="2:7" ht="21">
      <c r="C531" s="17" t="s">
        <v>64</v>
      </c>
      <c r="D531" s="26" t="s">
        <v>80</v>
      </c>
      <c r="E531" s="26" t="s">
        <v>80</v>
      </c>
      <c r="F531" s="26" t="s">
        <v>80</v>
      </c>
      <c r="G531" s="27" t="e">
        <f t="shared" si="20"/>
        <v>#DIV/0!</v>
      </c>
    </row>
    <row r="532" spans="2:7" ht="21">
      <c r="C532" s="17" t="s">
        <v>72</v>
      </c>
      <c r="D532" s="26">
        <v>3</v>
      </c>
      <c r="E532" s="26">
        <v>10</v>
      </c>
      <c r="F532" s="26">
        <v>2</v>
      </c>
      <c r="G532" s="27">
        <f t="shared" si="20"/>
        <v>5</v>
      </c>
    </row>
    <row r="533" spans="2:7" ht="21">
      <c r="C533" s="17" t="s">
        <v>12</v>
      </c>
      <c r="D533" s="26">
        <v>26</v>
      </c>
      <c r="E533" s="26">
        <v>35</v>
      </c>
      <c r="F533" s="26">
        <v>20</v>
      </c>
      <c r="G533" s="59">
        <f t="shared" si="20"/>
        <v>27</v>
      </c>
    </row>
    <row r="534" spans="2:7" ht="21">
      <c r="C534" s="17" t="s">
        <v>46</v>
      </c>
      <c r="D534" s="26">
        <v>29</v>
      </c>
      <c r="E534" s="26">
        <v>7</v>
      </c>
      <c r="F534" s="26">
        <v>55</v>
      </c>
      <c r="G534" s="27">
        <f t="shared" si="20"/>
        <v>30.333333333333332</v>
      </c>
    </row>
    <row r="535" spans="2:7" ht="21">
      <c r="C535" s="17" t="s">
        <v>20</v>
      </c>
      <c r="D535" s="18" t="s">
        <v>80</v>
      </c>
      <c r="E535" s="18" t="s">
        <v>80</v>
      </c>
      <c r="F535" s="18" t="s">
        <v>80</v>
      </c>
      <c r="G535" s="20" t="e">
        <f>AVERAGE(D535:F535)</f>
        <v>#DIV/0!</v>
      </c>
    </row>
    <row r="537" spans="2:7">
      <c r="G537" s="38"/>
    </row>
    <row r="538" spans="2:7" ht="21">
      <c r="C538" s="11"/>
      <c r="D538" s="12" t="s">
        <v>5</v>
      </c>
      <c r="E538" s="12"/>
      <c r="F538" s="13"/>
      <c r="G538" s="24"/>
    </row>
    <row r="539" spans="2:7" ht="21">
      <c r="C539" s="14">
        <v>45922</v>
      </c>
      <c r="D539" s="15">
        <v>1</v>
      </c>
      <c r="E539" s="15">
        <v>2</v>
      </c>
      <c r="F539" s="15">
        <v>3</v>
      </c>
      <c r="G539" s="16" t="s">
        <v>8</v>
      </c>
    </row>
    <row r="540" spans="2:7" ht="21">
      <c r="B540" s="9" t="s">
        <v>66</v>
      </c>
      <c r="C540" s="25" t="s">
        <v>73</v>
      </c>
      <c r="D540" s="26"/>
      <c r="E540" s="26"/>
      <c r="F540" s="26"/>
      <c r="G540" s="27" t="e">
        <f>AVERAGE(D540:F540)</f>
        <v>#DIV/0!</v>
      </c>
    </row>
    <row r="542" spans="2:7" ht="21">
      <c r="B542" s="9" t="s">
        <v>15</v>
      </c>
      <c r="C542" s="17" t="s">
        <v>69</v>
      </c>
      <c r="D542" s="26"/>
      <c r="E542" s="26"/>
      <c r="F542" s="26"/>
      <c r="G542" s="27" t="e">
        <f>AVERAGE(D542:F542)</f>
        <v>#DIV/0!</v>
      </c>
    </row>
    <row r="544" spans="2:7" ht="21">
      <c r="B544" s="9" t="s">
        <v>75</v>
      </c>
      <c r="C544" s="17" t="s">
        <v>76</v>
      </c>
      <c r="D544" s="18"/>
      <c r="E544" s="18"/>
      <c r="F544" s="18"/>
      <c r="G544" s="27" t="e">
        <f>AVERAGE(D544:F544)</f>
        <v>#DIV/0!</v>
      </c>
    </row>
    <row r="546" spans="2:7" ht="21">
      <c r="B546" s="9" t="s">
        <v>38</v>
      </c>
      <c r="C546" s="17" t="s">
        <v>39</v>
      </c>
      <c r="D546" s="18"/>
      <c r="E546" s="18"/>
      <c r="F546" s="18"/>
      <c r="G546" s="27" t="e">
        <f>AVERAGE(D546:F546)</f>
        <v>#DIV/0!</v>
      </c>
    </row>
    <row r="547" spans="2:7" ht="21">
      <c r="C547" s="25" t="s">
        <v>70</v>
      </c>
      <c r="D547" s="18"/>
      <c r="E547" s="18"/>
      <c r="F547" s="18"/>
      <c r="G547" s="27" t="e">
        <f>AVERAGE(D547:F547)</f>
        <v>#DIV/0!</v>
      </c>
    </row>
    <row r="548" spans="2:7" ht="21">
      <c r="C548" s="69" t="s">
        <v>41</v>
      </c>
      <c r="D548" s="63"/>
      <c r="E548" s="63"/>
      <c r="F548" s="63"/>
      <c r="G548" s="64" t="e">
        <f>AVERAGE(D548:F548)</f>
        <v>#DIV/0!</v>
      </c>
    </row>
    <row r="549" spans="2:7" ht="21">
      <c r="B549" s="9" t="s">
        <v>9</v>
      </c>
      <c r="C549" s="25" t="s">
        <v>26</v>
      </c>
      <c r="D549" s="26"/>
      <c r="E549" s="26"/>
      <c r="F549" s="26"/>
      <c r="G549" s="27" t="e">
        <f t="shared" ref="G549:G554" si="21">AVERAGE(D549:F549)</f>
        <v>#DIV/0!</v>
      </c>
    </row>
    <row r="550" spans="2:7" ht="21">
      <c r="C550" s="25" t="s">
        <v>71</v>
      </c>
      <c r="D550" s="26"/>
      <c r="E550" s="26"/>
      <c r="F550" s="26"/>
      <c r="G550" s="27" t="e">
        <f t="shared" si="21"/>
        <v>#DIV/0!</v>
      </c>
    </row>
    <row r="551" spans="2:7" ht="21">
      <c r="C551" s="17" t="s">
        <v>64</v>
      </c>
      <c r="D551" s="18"/>
      <c r="E551" s="18"/>
      <c r="F551" s="18"/>
      <c r="G551" s="27" t="e">
        <f t="shared" si="21"/>
        <v>#DIV/0!</v>
      </c>
    </row>
    <row r="552" spans="2:7" ht="21">
      <c r="C552" s="17" t="s">
        <v>72</v>
      </c>
      <c r="D552" s="26"/>
      <c r="E552" s="26"/>
      <c r="F552" s="26"/>
      <c r="G552" s="27" t="e">
        <f t="shared" si="21"/>
        <v>#DIV/0!</v>
      </c>
    </row>
    <row r="553" spans="2:7" ht="21">
      <c r="C553" s="17" t="s">
        <v>12</v>
      </c>
      <c r="D553" s="26"/>
      <c r="E553" s="26"/>
      <c r="F553" s="26"/>
      <c r="G553" s="27" t="e">
        <f t="shared" si="21"/>
        <v>#DIV/0!</v>
      </c>
    </row>
    <row r="554" spans="2:7" ht="21">
      <c r="C554" s="17" t="s">
        <v>46</v>
      </c>
      <c r="D554" s="26"/>
      <c r="E554" s="26"/>
      <c r="F554" s="26"/>
      <c r="G554" s="27" t="e">
        <f t="shared" si="21"/>
        <v>#DIV/0!</v>
      </c>
    </row>
    <row r="555" spans="2:7" ht="21">
      <c r="C555" s="17" t="s">
        <v>20</v>
      </c>
      <c r="D555" s="18"/>
      <c r="E555" s="18"/>
      <c r="F555" s="18"/>
      <c r="G555" s="20" t="e">
        <f>AVERAGE(D555:F555)</f>
        <v>#DIV/0!</v>
      </c>
    </row>
    <row r="556" spans="2:7">
      <c r="G556" s="38"/>
    </row>
    <row r="557" spans="2:7">
      <c r="G557" s="38"/>
    </row>
    <row r="558" spans="2:7" ht="21">
      <c r="C558" s="11"/>
      <c r="D558" s="12" t="s">
        <v>5</v>
      </c>
      <c r="E558" s="12"/>
      <c r="F558" s="13"/>
      <c r="G558" s="24"/>
    </row>
    <row r="559" spans="2:7" ht="21">
      <c r="C559" s="14">
        <v>45929</v>
      </c>
      <c r="D559" s="15">
        <v>1</v>
      </c>
      <c r="E559" s="15">
        <v>2</v>
      </c>
      <c r="F559" s="15">
        <v>3</v>
      </c>
      <c r="G559" s="16" t="s">
        <v>8</v>
      </c>
    </row>
    <row r="560" spans="2:7" ht="21">
      <c r="B560" s="9" t="s">
        <v>66</v>
      </c>
      <c r="C560" s="25" t="s">
        <v>73</v>
      </c>
      <c r="D560" s="26"/>
      <c r="E560" s="26"/>
      <c r="F560" s="26"/>
      <c r="G560" s="27" t="e">
        <f>AVERAGE(D560:F560)</f>
        <v>#DIV/0!</v>
      </c>
    </row>
    <row r="562" spans="2:7" ht="21">
      <c r="B562" s="9" t="s">
        <v>15</v>
      </c>
      <c r="C562" s="17" t="s">
        <v>69</v>
      </c>
      <c r="D562" s="26"/>
      <c r="E562" s="26"/>
      <c r="F562" s="26"/>
      <c r="G562" s="27" t="e">
        <f>AVERAGE(D562:F562)</f>
        <v>#DIV/0!</v>
      </c>
    </row>
    <row r="564" spans="2:7" ht="21">
      <c r="B564" s="9" t="s">
        <v>9</v>
      </c>
      <c r="C564" s="25" t="s">
        <v>26</v>
      </c>
      <c r="D564" s="18"/>
      <c r="E564" s="18"/>
      <c r="F564" s="18"/>
      <c r="G564" s="27" t="e">
        <f t="shared" ref="G564:G569" si="22">AVERAGE(D564:F564)</f>
        <v>#DIV/0!</v>
      </c>
    </row>
    <row r="565" spans="2:7" ht="21">
      <c r="C565" s="25" t="s">
        <v>71</v>
      </c>
      <c r="D565" s="26"/>
      <c r="E565" s="26"/>
      <c r="F565" s="26"/>
      <c r="G565" s="27" t="e">
        <f t="shared" si="22"/>
        <v>#DIV/0!</v>
      </c>
    </row>
    <row r="566" spans="2:7" ht="21">
      <c r="C566" s="17" t="s">
        <v>72</v>
      </c>
      <c r="D566" s="26"/>
      <c r="E566" s="26"/>
      <c r="F566" s="26"/>
      <c r="G566" s="27" t="e">
        <f t="shared" si="22"/>
        <v>#DIV/0!</v>
      </c>
    </row>
    <row r="567" spans="2:7" ht="21">
      <c r="C567" s="17" t="s">
        <v>12</v>
      </c>
      <c r="D567" s="26"/>
      <c r="E567" s="26"/>
      <c r="F567" s="26"/>
      <c r="G567" s="27" t="e">
        <f t="shared" si="22"/>
        <v>#DIV/0!</v>
      </c>
    </row>
    <row r="568" spans="2:7" ht="21">
      <c r="C568" s="17" t="s">
        <v>46</v>
      </c>
      <c r="D568" s="18"/>
      <c r="E568" s="18"/>
      <c r="F568" s="18"/>
      <c r="G568" s="27" t="e">
        <f t="shared" si="22"/>
        <v>#DIV/0!</v>
      </c>
    </row>
    <row r="569" spans="2:7" ht="21">
      <c r="C569" s="17" t="s">
        <v>20</v>
      </c>
      <c r="D569" s="18"/>
      <c r="E569" s="18"/>
      <c r="F569" s="18"/>
      <c r="G569" s="20" t="e">
        <f t="shared" si="22"/>
        <v>#DIV/0!</v>
      </c>
    </row>
    <row r="571" spans="2:7" ht="21">
      <c r="C571" s="11"/>
      <c r="D571" s="12" t="s">
        <v>5</v>
      </c>
      <c r="E571" s="12"/>
      <c r="F571" s="13"/>
      <c r="G571" s="24"/>
    </row>
    <row r="572" spans="2:7" ht="21">
      <c r="C572" s="14">
        <v>45936</v>
      </c>
      <c r="D572" s="15">
        <v>1</v>
      </c>
      <c r="E572" s="15">
        <v>2</v>
      </c>
      <c r="F572" s="15">
        <v>3</v>
      </c>
      <c r="G572" s="16" t="s">
        <v>8</v>
      </c>
    </row>
    <row r="573" spans="2:7" ht="21">
      <c r="B573" s="9" t="s">
        <v>66</v>
      </c>
      <c r="C573" s="25" t="s">
        <v>73</v>
      </c>
      <c r="D573" s="26"/>
      <c r="E573" s="26"/>
      <c r="F573" s="26"/>
      <c r="G573" s="27" t="e">
        <f>AVERAGE(D573:F573)</f>
        <v>#DIV/0!</v>
      </c>
    </row>
    <row r="574" spans="2:7">
      <c r="D574" s="26"/>
      <c r="E574" s="26"/>
      <c r="F574" s="26"/>
    </row>
    <row r="575" spans="2:7" ht="21">
      <c r="B575" s="9" t="s">
        <v>15</v>
      </c>
      <c r="C575" s="17" t="s">
        <v>69</v>
      </c>
      <c r="D575" s="26"/>
      <c r="E575" s="26"/>
      <c r="F575" s="26"/>
      <c r="G575" s="27" t="e">
        <f>AVERAGE(D575:F575)</f>
        <v>#DIV/0!</v>
      </c>
    </row>
    <row r="576" spans="2:7">
      <c r="D576" s="26"/>
      <c r="E576" s="26"/>
      <c r="F576" s="26"/>
    </row>
    <row r="577" spans="2:8" ht="21">
      <c r="B577" s="9" t="s">
        <v>9</v>
      </c>
      <c r="C577" s="25" t="s">
        <v>71</v>
      </c>
      <c r="D577" s="26"/>
      <c r="E577" s="26"/>
      <c r="F577" s="26"/>
      <c r="G577" s="27" t="e">
        <f>AVERAGE(D577:F577)</f>
        <v>#DIV/0!</v>
      </c>
    </row>
    <row r="578" spans="2:8" ht="21">
      <c r="C578" s="17" t="s">
        <v>12</v>
      </c>
      <c r="D578" s="26"/>
      <c r="E578" s="26"/>
      <c r="F578" s="26"/>
      <c r="G578" s="27" t="e">
        <f>AVERAGE(D578:F578)</f>
        <v>#DIV/0!</v>
      </c>
    </row>
    <row r="579" spans="2:8" ht="21">
      <c r="C579" s="17" t="s">
        <v>20</v>
      </c>
      <c r="D579" s="18"/>
      <c r="E579" s="18"/>
      <c r="F579" s="18"/>
      <c r="G579" s="20" t="e">
        <f>AVERAGE(D579:F579)</f>
        <v>#DIV/0!</v>
      </c>
    </row>
    <row r="582" spans="2:8" ht="13.15">
      <c r="B582"/>
      <c r="C582"/>
      <c r="D582"/>
      <c r="E582"/>
      <c r="F582"/>
      <c r="G582"/>
      <c r="H582"/>
    </row>
    <row r="583" spans="2:8" ht="13.15">
      <c r="B583"/>
      <c r="C583"/>
      <c r="D583"/>
      <c r="E583"/>
      <c r="F583"/>
      <c r="G583"/>
      <c r="H583"/>
    </row>
    <row r="584" spans="2:8" ht="13.15">
      <c r="B584"/>
      <c r="C584"/>
      <c r="D584"/>
      <c r="E584"/>
      <c r="F584"/>
      <c r="G584"/>
      <c r="H584"/>
    </row>
    <row r="585" spans="2:8" ht="13.15">
      <c r="B585"/>
      <c r="C585"/>
      <c r="D585"/>
      <c r="E585"/>
      <c r="F585"/>
      <c r="G585"/>
      <c r="H585"/>
    </row>
    <row r="586" spans="2:8" ht="13.15">
      <c r="B586"/>
      <c r="C586"/>
      <c r="D586"/>
      <c r="E586"/>
      <c r="F586"/>
      <c r="G586"/>
      <c r="H586"/>
    </row>
    <row r="587" spans="2:8" ht="13.15">
      <c r="B587"/>
      <c r="C587"/>
      <c r="D587"/>
      <c r="E587"/>
      <c r="F587"/>
      <c r="G587"/>
      <c r="H587"/>
    </row>
    <row r="588" spans="2:8" ht="13.15">
      <c r="B588"/>
      <c r="C588"/>
      <c r="D588"/>
      <c r="E588"/>
      <c r="F588"/>
      <c r="G588"/>
      <c r="H588"/>
    </row>
    <row r="589" spans="2:8" ht="13.15">
      <c r="B589"/>
      <c r="C589"/>
      <c r="D589"/>
      <c r="E589"/>
      <c r="F589"/>
      <c r="G589"/>
      <c r="H589"/>
    </row>
    <row r="602" spans="3:7">
      <c r="G602" s="38"/>
    </row>
    <row r="603" spans="3:7" ht="21">
      <c r="C603" s="11"/>
      <c r="D603" s="12"/>
      <c r="E603" s="12"/>
      <c r="F603" s="13"/>
      <c r="G603" s="24"/>
    </row>
    <row r="604" spans="3:7" ht="21">
      <c r="C604" s="41"/>
      <c r="D604" s="42"/>
      <c r="E604" s="42"/>
      <c r="F604" s="42"/>
      <c r="G604" s="43"/>
    </row>
    <row r="605" spans="3:7" ht="21">
      <c r="C605" s="41"/>
      <c r="D605" s="42"/>
      <c r="E605" s="42"/>
      <c r="F605" s="42"/>
      <c r="G605" s="43"/>
    </row>
    <row r="606" spans="3:7" ht="21">
      <c r="C606" s="41"/>
      <c r="D606" s="42"/>
      <c r="E606" s="42"/>
      <c r="F606" s="42"/>
      <c r="G606" s="43"/>
    </row>
    <row r="607" spans="3:7" ht="21">
      <c r="C607" s="22"/>
      <c r="D607" s="10"/>
      <c r="E607" s="10"/>
      <c r="F607" s="10"/>
      <c r="G607" s="23"/>
    </row>
    <row r="608" spans="3:7" ht="21">
      <c r="C608" s="22"/>
      <c r="D608" s="10"/>
      <c r="E608" s="10"/>
      <c r="F608" s="10"/>
      <c r="G608" s="23"/>
    </row>
  </sheetData>
  <mergeCells count="2">
    <mergeCell ref="P59:P60"/>
    <mergeCell ref="T59:T60"/>
  </mergeCells>
  <phoneticPr fontId="0" type="noConversion"/>
  <hyperlinks>
    <hyperlink ref="K2" r:id="rId1" display="https://www.google.com/url?sa=i&amp;rct=j&amp;q=&amp;esrc=s&amp;source=images&amp;cd=&amp;cad=rja&amp;uact=8&amp;ved=2ahUKEwj_iOTrwsbZAhWR3oMKHV4aDSUQjB16BAgAEAU&amp;url=https%3A%2F%2Fwww.growveg.com%2Fpests%2Fus-and-canada%2Fcodling-moth%2F&amp;psig=AOvVaw2oqLlXjM4fEEs3FFdo2LDO&amp;ust=1519835561385123" xr:uid="{00000000-0004-0000-0000-000000000000}"/>
  </hyperlinks>
  <pageMargins left="0.75" right="0.75" top="1" bottom="1" header="0.5" footer="0.5"/>
  <pageSetup scale="80" orientation="portrait" verticalDpi="300" r:id="rId2"/>
  <headerFooter alignWithMargins="0"/>
  <rowBreaks count="23" manualBreakCount="23">
    <brk id="41" max="7" man="1"/>
    <brk id="60" max="7" man="1"/>
    <brk id="79" max="7" man="1"/>
    <brk id="97" max="7" man="1"/>
    <brk id="117" max="7" man="1"/>
    <brk id="137" max="7" man="1"/>
    <brk id="159" max="7" man="1"/>
    <brk id="182" max="7" man="1"/>
    <brk id="208" max="7" man="1"/>
    <brk id="235" max="7" man="1"/>
    <brk id="262" max="7" man="1"/>
    <brk id="289" max="7" man="1"/>
    <brk id="316" max="7" man="1"/>
    <brk id="342" max="7" man="1"/>
    <brk id="369" max="7" man="1"/>
    <brk id="395" max="7" man="1"/>
    <brk id="421" max="7" man="1"/>
    <brk id="447" max="7" man="1"/>
    <brk id="471" max="7" man="1"/>
    <brk id="494" max="7" man="1"/>
    <brk id="516" max="7" man="1"/>
    <brk id="536" max="7" man="1"/>
    <brk id="556" max="7" man="1"/>
  </rowBreak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C4:V32"/>
  <sheetViews>
    <sheetView workbookViewId="0">
      <selection activeCell="D30" sqref="D30"/>
    </sheetView>
  </sheetViews>
  <sheetFormatPr defaultColWidth="8.7109375" defaultRowHeight="13.15"/>
  <cols>
    <col min="3" max="3" width="10.140625" bestFit="1" customWidth="1"/>
    <col min="22" max="22" width="24.7109375" bestFit="1" customWidth="1"/>
  </cols>
  <sheetData>
    <row r="4" spans="3:22">
      <c r="C4" t="s">
        <v>82</v>
      </c>
      <c r="D4" s="4" t="s">
        <v>46</v>
      </c>
      <c r="E4" s="4" t="s">
        <v>12</v>
      </c>
    </row>
    <row r="5" spans="3:22">
      <c r="C5" s="5">
        <f>'ave 25'!A3</f>
        <v>45747</v>
      </c>
      <c r="D5" s="3"/>
      <c r="E5" s="61" t="str">
        <f>'ave 25'!Q3</f>
        <v>#</v>
      </c>
      <c r="V5" s="2" t="s">
        <v>93</v>
      </c>
    </row>
    <row r="6" spans="3:22">
      <c r="C6" s="5">
        <f>'ave 25'!A4</f>
        <v>45754</v>
      </c>
      <c r="D6" s="3"/>
      <c r="E6" s="3">
        <f>'ave 25'!Q4</f>
        <v>0</v>
      </c>
    </row>
    <row r="7" spans="3:22">
      <c r="C7" s="5">
        <f>'ave 25'!A5</f>
        <v>45761</v>
      </c>
      <c r="D7" s="3"/>
      <c r="E7" s="3">
        <f>'ave 25'!Q5</f>
        <v>7</v>
      </c>
    </row>
    <row r="8" spans="3:22">
      <c r="C8" s="5">
        <f>'ave 25'!A6</f>
        <v>45768</v>
      </c>
      <c r="D8" s="3"/>
      <c r="E8" s="3">
        <v>51.3</v>
      </c>
    </row>
    <row r="9" spans="3:22">
      <c r="C9" s="5">
        <f>'ave 25'!A7</f>
        <v>45775</v>
      </c>
      <c r="D9" t="s">
        <v>11</v>
      </c>
      <c r="E9" s="3">
        <f>'ave 25'!Q7</f>
        <v>89</v>
      </c>
    </row>
    <row r="10" spans="3:22">
      <c r="C10" s="5">
        <f>'ave 25'!A8</f>
        <v>45782</v>
      </c>
      <c r="D10" s="3">
        <f>'ave 25'!R8</f>
        <v>0</v>
      </c>
      <c r="E10" s="3">
        <f>'ave 25'!Q8</f>
        <v>88</v>
      </c>
    </row>
    <row r="11" spans="3:22">
      <c r="C11" s="5">
        <f>'ave 25'!A9</f>
        <v>45789</v>
      </c>
      <c r="D11" s="3">
        <f>'ave 25'!R9</f>
        <v>0</v>
      </c>
      <c r="E11" s="3">
        <v>64.599999999999994</v>
      </c>
    </row>
    <row r="12" spans="3:22">
      <c r="C12" s="5">
        <f>'ave 25'!A10</f>
        <v>45796</v>
      </c>
      <c r="D12" s="3">
        <v>0.6</v>
      </c>
      <c r="E12" s="3">
        <f>'ave 25'!Q10</f>
        <v>37</v>
      </c>
    </row>
    <row r="13" spans="3:22">
      <c r="C13" s="5">
        <f>'ave 25'!A11</f>
        <v>45803</v>
      </c>
      <c r="D13" s="3">
        <f>'ave 25'!R11</f>
        <v>0</v>
      </c>
      <c r="E13" s="3">
        <v>13.3</v>
      </c>
    </row>
    <row r="14" spans="3:22">
      <c r="C14" s="5">
        <f>'ave 25'!A12</f>
        <v>45810</v>
      </c>
      <c r="D14" s="3">
        <f>'ave 25'!R12</f>
        <v>0</v>
      </c>
      <c r="E14" s="3">
        <v>1.3</v>
      </c>
    </row>
    <row r="15" spans="3:22">
      <c r="C15" s="5">
        <f>'ave 25'!A13</f>
        <v>45817</v>
      </c>
      <c r="D15" s="3">
        <f>'ave 25'!R13</f>
        <v>0</v>
      </c>
      <c r="E15" s="3">
        <v>3.6</v>
      </c>
    </row>
    <row r="16" spans="3:22">
      <c r="C16" s="5">
        <f>'ave 25'!A14</f>
        <v>45824</v>
      </c>
      <c r="D16" s="3">
        <f>'ave 25'!R14</f>
        <v>2</v>
      </c>
      <c r="E16" s="3">
        <f>'ave 25'!Q14</f>
        <v>4</v>
      </c>
    </row>
    <row r="17" spans="3:22">
      <c r="C17" s="5">
        <f>'ave 25'!A15</f>
        <v>45831</v>
      </c>
      <c r="D17" s="3">
        <f>'ave 25'!R15</f>
        <v>1</v>
      </c>
      <c r="E17" s="3">
        <v>19.600000000000001</v>
      </c>
    </row>
    <row r="18" spans="3:22">
      <c r="C18" s="5">
        <f>'ave 25'!A16</f>
        <v>45838</v>
      </c>
      <c r="D18" s="3">
        <v>0</v>
      </c>
      <c r="E18" s="3">
        <v>61.7</v>
      </c>
      <c r="V18" s="2" t="s">
        <v>94</v>
      </c>
    </row>
    <row r="19" spans="3:22">
      <c r="C19" s="5">
        <f>'ave 25'!A17</f>
        <v>45845</v>
      </c>
      <c r="D19" s="3">
        <v>1.3</v>
      </c>
      <c r="E19" s="3">
        <v>55.3</v>
      </c>
    </row>
    <row r="20" spans="3:22">
      <c r="C20" s="5">
        <f>'ave 25'!A18</f>
        <v>45852</v>
      </c>
      <c r="D20" s="3">
        <v>10.3</v>
      </c>
      <c r="E20" s="3">
        <f>'ave 25'!Q18</f>
        <v>86</v>
      </c>
    </row>
    <row r="21" spans="3:22">
      <c r="C21" s="5">
        <f>'ave 25'!A19</f>
        <v>45859</v>
      </c>
      <c r="D21" s="3">
        <v>39.6</v>
      </c>
      <c r="E21" s="3">
        <v>62.3</v>
      </c>
    </row>
    <row r="22" spans="3:22">
      <c r="C22" s="5">
        <f>'ave 25'!A20</f>
        <v>45866</v>
      </c>
      <c r="D22" s="3">
        <v>71.3</v>
      </c>
      <c r="E22" s="3">
        <v>36.299999999999997</v>
      </c>
    </row>
    <row r="23" spans="3:22">
      <c r="C23" s="5">
        <f>'ave 25'!A21</f>
        <v>45873</v>
      </c>
      <c r="D23" s="3">
        <v>25.6</v>
      </c>
      <c r="E23" s="3">
        <f>'ave 25'!Q21</f>
        <v>32</v>
      </c>
    </row>
    <row r="24" spans="3:22">
      <c r="C24" s="5">
        <f>'ave 25'!A22</f>
        <v>45880</v>
      </c>
      <c r="D24" s="3">
        <v>75.3</v>
      </c>
      <c r="E24" s="3">
        <v>64.599999999999994</v>
      </c>
    </row>
    <row r="25" spans="3:22">
      <c r="C25" s="5">
        <f>'ave 25'!A23</f>
        <v>45887</v>
      </c>
      <c r="D25" s="3">
        <v>15.6</v>
      </c>
      <c r="E25" s="3">
        <f>'ave 25'!Q23</f>
        <v>91</v>
      </c>
    </row>
    <row r="26" spans="3:22">
      <c r="C26" s="5">
        <f>'ave 25'!A24</f>
        <v>45894</v>
      </c>
      <c r="D26" s="3">
        <v>3.6</v>
      </c>
      <c r="E26" s="3">
        <v>154.6</v>
      </c>
    </row>
    <row r="27" spans="3:22">
      <c r="C27" s="5">
        <f>'ave 25'!A25</f>
        <v>45901</v>
      </c>
      <c r="D27" s="3">
        <f>'ave 25'!R25</f>
        <v>0</v>
      </c>
      <c r="E27" s="3">
        <f>'ave 25'!Q25</f>
        <v>111</v>
      </c>
    </row>
    <row r="28" spans="3:22">
      <c r="C28" s="5">
        <f>'ave 25'!A26</f>
        <v>45908</v>
      </c>
      <c r="D28" s="3">
        <v>0.6</v>
      </c>
      <c r="E28" s="3">
        <v>63.6</v>
      </c>
    </row>
    <row r="29" spans="3:22">
      <c r="C29" s="5">
        <f>'ave 25'!A27</f>
        <v>45915</v>
      </c>
      <c r="D29" s="3">
        <v>30.3</v>
      </c>
      <c r="E29" s="3">
        <f>'ave 25'!Q27</f>
        <v>27</v>
      </c>
    </row>
    <row r="30" spans="3:22">
      <c r="C30" s="5">
        <f>'ave 25'!A28</f>
        <v>45922</v>
      </c>
      <c r="D30" s="3"/>
      <c r="E30" s="3" t="e">
        <f>'ave 25'!Q28</f>
        <v>#DIV/0!</v>
      </c>
    </row>
    <row r="31" spans="3:22">
      <c r="C31" s="5">
        <f>'ave 25'!A29</f>
        <v>45929</v>
      </c>
      <c r="D31" s="3"/>
      <c r="E31" s="3" t="e">
        <f>'ave 25'!Q29</f>
        <v>#DIV/0!</v>
      </c>
    </row>
    <row r="32" spans="3:22">
      <c r="C32" s="5">
        <f>'ave 25'!A30</f>
        <v>45936</v>
      </c>
      <c r="D32" s="3"/>
      <c r="E32" s="3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C4:V32"/>
  <sheetViews>
    <sheetView topLeftCell="B1" workbookViewId="0">
      <selection activeCell="D15" sqref="D15"/>
    </sheetView>
  </sheetViews>
  <sheetFormatPr defaultColWidth="8.7109375" defaultRowHeight="13.15"/>
  <cols>
    <col min="3" max="3" width="10.140625" bestFit="1" customWidth="1"/>
    <col min="22" max="22" width="19.7109375" bestFit="1" customWidth="1"/>
  </cols>
  <sheetData>
    <row r="4" spans="3:22">
      <c r="C4" t="s">
        <v>82</v>
      </c>
      <c r="D4" t="s">
        <v>10</v>
      </c>
      <c r="E4" t="s">
        <v>67</v>
      </c>
    </row>
    <row r="5" spans="3:22">
      <c r="C5" s="5">
        <f>'ave 25'!A3</f>
        <v>45747</v>
      </c>
      <c r="D5" s="61" t="str">
        <f>'ave 25'!J3</f>
        <v>#</v>
      </c>
      <c r="E5" s="3"/>
      <c r="V5" s="2" t="s">
        <v>95</v>
      </c>
    </row>
    <row r="6" spans="3:22">
      <c r="C6" s="5">
        <f>'ave 25'!A4</f>
        <v>45754</v>
      </c>
      <c r="D6" s="3">
        <f>'ave 25'!J4</f>
        <v>0.7</v>
      </c>
      <c r="E6" s="3"/>
    </row>
    <row r="7" spans="3:22">
      <c r="C7" s="5">
        <f>'ave 25'!A5</f>
        <v>45761</v>
      </c>
      <c r="D7" s="3">
        <f>'ave 25'!J5</f>
        <v>0.6</v>
      </c>
      <c r="E7" s="3"/>
    </row>
    <row r="8" spans="3:22">
      <c r="C8" s="5">
        <f>'ave 25'!A6</f>
        <v>45768</v>
      </c>
      <c r="D8" s="3">
        <v>2.6</v>
      </c>
      <c r="E8" s="3"/>
    </row>
    <row r="9" spans="3:22">
      <c r="C9" s="5">
        <f>'ave 25'!A7</f>
        <v>45775</v>
      </c>
      <c r="D9" s="3">
        <f>'ave 25'!J7</f>
        <v>0</v>
      </c>
      <c r="E9" s="3"/>
    </row>
    <row r="10" spans="3:22">
      <c r="C10" s="5">
        <f>'ave 25'!A8</f>
        <v>45782</v>
      </c>
      <c r="D10" s="3">
        <v>0.3</v>
      </c>
      <c r="E10" s="3"/>
    </row>
    <row r="11" spans="3:22">
      <c r="C11" s="5">
        <f>'ave 25'!A9</f>
        <v>45789</v>
      </c>
      <c r="D11" s="3">
        <v>0</v>
      </c>
      <c r="E11" s="3"/>
    </row>
    <row r="12" spans="3:22">
      <c r="C12" s="5">
        <f>'ave 25'!A10</f>
        <v>45796</v>
      </c>
      <c r="D12" s="3">
        <f>'ave 25'!J10</f>
        <v>0</v>
      </c>
      <c r="E12" s="3"/>
    </row>
    <row r="13" spans="3:22">
      <c r="C13" s="5">
        <f>'ave 25'!A11</f>
        <v>45803</v>
      </c>
      <c r="D13" s="3">
        <f>'ave 25'!J11</f>
        <v>0</v>
      </c>
      <c r="E13" s="3"/>
    </row>
    <row r="14" spans="3:22">
      <c r="C14" s="5">
        <f>'ave 25'!A12</f>
        <v>45810</v>
      </c>
      <c r="D14" s="61" t="s">
        <v>80</v>
      </c>
      <c r="E14" t="s">
        <v>11</v>
      </c>
    </row>
    <row r="15" spans="3:22">
      <c r="C15" s="5">
        <f>'ave 25'!A13</f>
        <v>45817</v>
      </c>
      <c r="D15" s="3"/>
      <c r="E15" s="3">
        <f>'ave 25'!F13</f>
        <v>0</v>
      </c>
    </row>
    <row r="16" spans="3:22">
      <c r="C16" s="5">
        <f>'ave 25'!A14</f>
        <v>45824</v>
      </c>
      <c r="D16" s="3"/>
      <c r="E16" s="3">
        <f>'ave 25'!F14</f>
        <v>0</v>
      </c>
      <c r="V16" s="2" t="s">
        <v>96</v>
      </c>
    </row>
    <row r="17" spans="3:5">
      <c r="C17" s="5">
        <f>'ave 25'!A15</f>
        <v>45831</v>
      </c>
      <c r="D17" s="3"/>
      <c r="E17" s="3">
        <f>'ave 25'!F15</f>
        <v>0</v>
      </c>
    </row>
    <row r="18" spans="3:5">
      <c r="C18" s="5">
        <f>'ave 25'!A16</f>
        <v>45838</v>
      </c>
      <c r="D18" s="3"/>
      <c r="E18" s="3">
        <v>0.6</v>
      </c>
    </row>
    <row r="19" spans="3:5">
      <c r="C19" s="5">
        <f>'ave 25'!A17</f>
        <v>45845</v>
      </c>
      <c r="D19" s="3"/>
      <c r="E19" s="3">
        <v>0.6</v>
      </c>
    </row>
    <row r="20" spans="3:5">
      <c r="C20" s="5">
        <f>'ave 25'!A18</f>
        <v>45852</v>
      </c>
      <c r="D20" s="3"/>
      <c r="E20" s="3">
        <v>1.6</v>
      </c>
    </row>
    <row r="21" spans="3:5">
      <c r="C21" s="5">
        <f>'ave 25'!A19</f>
        <v>45859</v>
      </c>
      <c r="D21" s="3"/>
      <c r="E21" s="3">
        <f>'ave 25'!F19</f>
        <v>0</v>
      </c>
    </row>
    <row r="22" spans="3:5">
      <c r="C22" s="5">
        <f>'ave 25'!A20</f>
        <v>45866</v>
      </c>
      <c r="D22" s="3"/>
      <c r="E22" s="3">
        <f>'ave 25'!F20</f>
        <v>1</v>
      </c>
    </row>
    <row r="23" spans="3:5">
      <c r="C23" s="5">
        <f>'ave 25'!A21</f>
        <v>45873</v>
      </c>
      <c r="D23" s="3"/>
      <c r="E23" s="3">
        <v>0.6</v>
      </c>
    </row>
    <row r="24" spans="3:5">
      <c r="C24" s="5">
        <f>'ave 25'!A22</f>
        <v>45880</v>
      </c>
      <c r="D24" s="3"/>
      <c r="E24" s="3">
        <f>'ave 25'!F22</f>
        <v>0</v>
      </c>
    </row>
    <row r="25" spans="3:5">
      <c r="C25" s="5">
        <f>'ave 25'!A23</f>
        <v>45887</v>
      </c>
      <c r="D25" s="3"/>
      <c r="E25" s="3" t="str">
        <f>'ave 25'!F23</f>
        <v>!</v>
      </c>
    </row>
    <row r="26" spans="3:5">
      <c r="C26" s="5">
        <f>'ave 25'!A24</f>
        <v>45894</v>
      </c>
      <c r="D26" s="3"/>
      <c r="E26" s="3"/>
    </row>
    <row r="27" spans="3:5">
      <c r="C27" s="5">
        <f>'ave 25'!A25</f>
        <v>45901</v>
      </c>
      <c r="D27" s="3"/>
      <c r="E27" s="3"/>
    </row>
    <row r="28" spans="3:5">
      <c r="C28" s="5">
        <f>'ave 25'!A26</f>
        <v>45908</v>
      </c>
      <c r="D28" s="3"/>
      <c r="E28" s="3"/>
    </row>
    <row r="29" spans="3:5">
      <c r="C29" s="5">
        <f>'ave 25'!A27</f>
        <v>45915</v>
      </c>
      <c r="D29" s="3"/>
      <c r="E29" s="3"/>
    </row>
    <row r="30" spans="3:5">
      <c r="C30" s="5">
        <f>'ave 25'!A28</f>
        <v>45922</v>
      </c>
      <c r="D30" s="3"/>
      <c r="E30" s="3"/>
    </row>
    <row r="31" spans="3:5">
      <c r="C31" s="5">
        <f>'ave 25'!A29</f>
        <v>45929</v>
      </c>
      <c r="D31" s="3"/>
      <c r="E31" s="3"/>
    </row>
    <row r="32" spans="3:5">
      <c r="C32" s="5">
        <f>'ave 25'!A30</f>
        <v>45936</v>
      </c>
      <c r="D32" s="3"/>
      <c r="E32" s="3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4:V32"/>
  <sheetViews>
    <sheetView topLeftCell="C3" workbookViewId="0">
      <selection activeCell="D19" sqref="D19"/>
    </sheetView>
  </sheetViews>
  <sheetFormatPr defaultColWidth="8.7109375" defaultRowHeight="13.15"/>
  <cols>
    <col min="3" max="3" width="10.140625" bestFit="1" customWidth="1"/>
    <col min="22" max="22" width="19.28515625" bestFit="1" customWidth="1"/>
  </cols>
  <sheetData>
    <row r="4" spans="3:22">
      <c r="C4" t="s">
        <v>82</v>
      </c>
      <c r="D4" t="s">
        <v>41</v>
      </c>
    </row>
    <row r="5" spans="3:22">
      <c r="C5" s="5">
        <f>'ave 25'!A3</f>
        <v>45747</v>
      </c>
      <c r="D5" s="61"/>
      <c r="V5" s="2" t="s">
        <v>97</v>
      </c>
    </row>
    <row r="6" spans="3:22">
      <c r="C6" s="5">
        <f>'ave 25'!A4</f>
        <v>45754</v>
      </c>
      <c r="D6" s="3"/>
    </row>
    <row r="7" spans="3:22">
      <c r="C7" s="5">
        <f>'ave 25'!A5</f>
        <v>45761</v>
      </c>
      <c r="D7" s="3"/>
    </row>
    <row r="8" spans="3:22">
      <c r="C8" s="5">
        <f>'ave 25'!A6</f>
        <v>45768</v>
      </c>
      <c r="D8" s="3"/>
    </row>
    <row r="9" spans="3:22">
      <c r="C9" s="5">
        <f>'ave 25'!A7</f>
        <v>45775</v>
      </c>
      <c r="D9" s="6" t="s">
        <v>11</v>
      </c>
    </row>
    <row r="10" spans="3:22">
      <c r="C10" s="5">
        <f>'ave 25'!A8</f>
        <v>45782</v>
      </c>
      <c r="D10" s="3">
        <f>'ave 25'!S8</f>
        <v>0</v>
      </c>
    </row>
    <row r="11" spans="3:22">
      <c r="C11" s="5">
        <f>'ave 25'!A9</f>
        <v>45789</v>
      </c>
      <c r="D11" s="3">
        <f>'ave 25'!S9</f>
        <v>0</v>
      </c>
    </row>
    <row r="12" spans="3:22">
      <c r="C12" s="5">
        <f>'ave 25'!A10</f>
        <v>45796</v>
      </c>
      <c r="D12" s="3">
        <f>'ave 25'!S10</f>
        <v>0</v>
      </c>
    </row>
    <row r="13" spans="3:22">
      <c r="C13" s="5">
        <f>'ave 25'!A11</f>
        <v>45803</v>
      </c>
      <c r="D13" s="3">
        <f>'ave 25'!S11</f>
        <v>0</v>
      </c>
    </row>
    <row r="14" spans="3:22">
      <c r="C14" s="5">
        <f>'ave 25'!A12</f>
        <v>45810</v>
      </c>
      <c r="D14" s="3">
        <f>'ave 25'!S12</f>
        <v>0</v>
      </c>
    </row>
    <row r="15" spans="3:22">
      <c r="C15" s="5">
        <f>'ave 25'!A13</f>
        <v>45817</v>
      </c>
      <c r="D15" s="3">
        <f>'ave 25'!S13</f>
        <v>0</v>
      </c>
    </row>
    <row r="16" spans="3:22">
      <c r="C16" s="5">
        <f>'ave 25'!A14</f>
        <v>45824</v>
      </c>
      <c r="D16" s="3">
        <f>'ave 25'!S14</f>
        <v>0.6</v>
      </c>
      <c r="V16" s="2" t="s">
        <v>67</v>
      </c>
    </row>
    <row r="17" spans="3:22">
      <c r="C17" s="5">
        <f>'ave 25'!A15</f>
        <v>45831</v>
      </c>
      <c r="D17" s="3">
        <f>'ave 25'!S15</f>
        <v>0</v>
      </c>
    </row>
    <row r="18" spans="3:22">
      <c r="C18" s="5">
        <f>'ave 25'!A16</f>
        <v>45838</v>
      </c>
      <c r="D18" s="3">
        <v>0</v>
      </c>
      <c r="V18" s="2" t="s">
        <v>41</v>
      </c>
    </row>
    <row r="19" spans="3:22">
      <c r="C19" s="5">
        <f>'ave 25'!A17</f>
        <v>45845</v>
      </c>
      <c r="D19" s="3">
        <f>'ave 25'!S17</f>
        <v>0</v>
      </c>
    </row>
    <row r="20" spans="3:22">
      <c r="C20" s="5">
        <f>'ave 25'!A18</f>
        <v>45852</v>
      </c>
      <c r="D20" s="3">
        <f>'ave 25'!S18</f>
        <v>0</v>
      </c>
    </row>
    <row r="21" spans="3:22">
      <c r="C21" s="5">
        <f>'ave 25'!A19</f>
        <v>45859</v>
      </c>
      <c r="D21" s="3">
        <f>'ave 25'!S19</f>
        <v>0</v>
      </c>
    </row>
    <row r="22" spans="3:22">
      <c r="C22" s="5">
        <f>'ave 25'!A20</f>
        <v>45866</v>
      </c>
      <c r="D22" s="3">
        <f>'ave 25'!S20</f>
        <v>0</v>
      </c>
    </row>
    <row r="23" spans="3:22">
      <c r="C23" s="5">
        <f>'ave 25'!A21</f>
        <v>45873</v>
      </c>
      <c r="D23" s="3">
        <f>'ave 25'!S21</f>
        <v>0</v>
      </c>
    </row>
    <row r="24" spans="3:22">
      <c r="C24" s="5">
        <f>'ave 25'!A22</f>
        <v>45880</v>
      </c>
      <c r="D24" s="3">
        <f>'ave 25'!S22</f>
        <v>0</v>
      </c>
    </row>
    <row r="25" spans="3:22">
      <c r="C25" s="5">
        <f>'ave 25'!A23</f>
        <v>45887</v>
      </c>
      <c r="D25" s="3">
        <f>'ave 25'!S23</f>
        <v>0</v>
      </c>
    </row>
    <row r="26" spans="3:22">
      <c r="C26" s="5">
        <f>'ave 25'!A24</f>
        <v>45894</v>
      </c>
      <c r="D26" s="3">
        <f>'ave 25'!S24</f>
        <v>0</v>
      </c>
    </row>
    <row r="27" spans="3:22">
      <c r="C27" s="5">
        <f>'ave 25'!A25</f>
        <v>45901</v>
      </c>
      <c r="D27" s="3" t="str">
        <f>'ave 25'!S25</f>
        <v>!</v>
      </c>
    </row>
    <row r="28" spans="3:22">
      <c r="C28" s="5">
        <f>'ave 25'!A26</f>
        <v>45908</v>
      </c>
      <c r="D28" s="3" t="e">
        <f>'ave 25'!S26</f>
        <v>#DIV/0!</v>
      </c>
    </row>
    <row r="29" spans="3:22">
      <c r="C29" s="5">
        <f>'ave 25'!A27</f>
        <v>45915</v>
      </c>
      <c r="D29" s="3" t="e">
        <f>'ave 25'!S27</f>
        <v>#DIV/0!</v>
      </c>
    </row>
    <row r="30" spans="3:22">
      <c r="C30" s="5">
        <f>'ave 25'!A28</f>
        <v>45922</v>
      </c>
      <c r="D30" s="3" t="e">
        <f>'ave 25'!S28</f>
        <v>#DIV/0!</v>
      </c>
    </row>
    <row r="31" spans="3:22">
      <c r="C31" s="5">
        <f>'ave 25'!A29</f>
        <v>45929</v>
      </c>
      <c r="D31" s="3"/>
    </row>
    <row r="32" spans="3:22">
      <c r="C32" s="5">
        <f>'ave 25'!A30</f>
        <v>45936</v>
      </c>
      <c r="D32" s="3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F2338-FC1A-4333-A9BB-8DCB13EF16F7}">
  <dimension ref="C4:U32"/>
  <sheetViews>
    <sheetView topLeftCell="B1" workbookViewId="0">
      <selection activeCell="D18" sqref="D18"/>
    </sheetView>
  </sheetViews>
  <sheetFormatPr defaultColWidth="8.7109375" defaultRowHeight="13.15"/>
  <cols>
    <col min="3" max="3" width="10.140625" bestFit="1" customWidth="1"/>
    <col min="21" max="21" width="16" bestFit="1" customWidth="1"/>
  </cols>
  <sheetData>
    <row r="4" spans="3:21">
      <c r="C4" t="s">
        <v>82</v>
      </c>
      <c r="D4" t="s">
        <v>20</v>
      </c>
    </row>
    <row r="5" spans="3:21">
      <c r="C5" s="5">
        <f>'ave 25'!A3</f>
        <v>45747</v>
      </c>
      <c r="D5" s="3"/>
    </row>
    <row r="6" spans="3:21">
      <c r="C6" s="5">
        <f>'ave 25'!A4</f>
        <v>45754</v>
      </c>
      <c r="D6" s="3" t="str">
        <f>'ave 25'!U4</f>
        <v>#</v>
      </c>
      <c r="U6" t="s">
        <v>98</v>
      </c>
    </row>
    <row r="7" spans="3:21">
      <c r="C7" s="5">
        <f>'ave 25'!A5</f>
        <v>45761</v>
      </c>
      <c r="D7" s="3">
        <f>'ave 25'!U5</f>
        <v>0</v>
      </c>
    </row>
    <row r="8" spans="3:21">
      <c r="C8" s="5">
        <f>'ave 25'!A6</f>
        <v>45768</v>
      </c>
      <c r="D8" s="3">
        <f>'ave 25'!U6</f>
        <v>2</v>
      </c>
    </row>
    <row r="9" spans="3:21">
      <c r="C9" s="5">
        <f>'ave 25'!A7</f>
        <v>45775</v>
      </c>
      <c r="D9" s="3">
        <f>'ave 25'!U7</f>
        <v>2</v>
      </c>
    </row>
    <row r="10" spans="3:21">
      <c r="C10" s="5">
        <f>'ave 25'!A8</f>
        <v>45782</v>
      </c>
      <c r="D10" s="3">
        <f>'ave 25'!U8</f>
        <v>1</v>
      </c>
    </row>
    <row r="11" spans="3:21">
      <c r="C11" s="5">
        <f>'ave 25'!A9</f>
        <v>45789</v>
      </c>
      <c r="D11" s="3">
        <f>'ave 25'!U9</f>
        <v>1</v>
      </c>
    </row>
    <row r="12" spans="3:21">
      <c r="C12" s="5">
        <f>'ave 25'!A10</f>
        <v>45796</v>
      </c>
      <c r="D12" s="3">
        <f>'ave 25'!U10</f>
        <v>3</v>
      </c>
    </row>
    <row r="13" spans="3:21">
      <c r="C13" s="5">
        <f>'ave 25'!A11</f>
        <v>45803</v>
      </c>
      <c r="D13" s="3">
        <v>0</v>
      </c>
    </row>
    <row r="14" spans="3:21">
      <c r="C14" s="5">
        <f>'ave 25'!A12</f>
        <v>45810</v>
      </c>
      <c r="D14" s="3">
        <f>'ave 25'!U12</f>
        <v>1.3</v>
      </c>
    </row>
    <row r="15" spans="3:21">
      <c r="C15" s="5">
        <f>'ave 25'!A13</f>
        <v>45817</v>
      </c>
      <c r="D15" s="3">
        <f>'ave 25'!U13</f>
        <v>2</v>
      </c>
    </row>
    <row r="16" spans="3:21">
      <c r="C16" s="5">
        <f>'ave 25'!A14</f>
        <v>45824</v>
      </c>
      <c r="D16" s="3">
        <f>'ave 25'!U14</f>
        <v>1</v>
      </c>
    </row>
    <row r="17" spans="3:4">
      <c r="C17" s="5">
        <f>'ave 25'!A15</f>
        <v>45831</v>
      </c>
      <c r="D17" s="3">
        <f>'ave 25'!U15</f>
        <v>2</v>
      </c>
    </row>
    <row r="18" spans="3:4">
      <c r="C18" s="5">
        <f>'ave 25'!A16</f>
        <v>45838</v>
      </c>
      <c r="D18" s="3">
        <v>0.3</v>
      </c>
    </row>
    <row r="19" spans="3:4">
      <c r="C19" s="5">
        <f>'ave 25'!A17</f>
        <v>45845</v>
      </c>
      <c r="D19" s="3">
        <f>'ave 25'!U17</f>
        <v>0.3</v>
      </c>
    </row>
    <row r="20" spans="3:4">
      <c r="C20" s="5">
        <f>'ave 25'!A18</f>
        <v>45852</v>
      </c>
      <c r="D20" s="3">
        <f>'ave 25'!U18</f>
        <v>0.3</v>
      </c>
    </row>
    <row r="21" spans="3:4">
      <c r="C21" s="5">
        <f>'ave 25'!A19</f>
        <v>45859</v>
      </c>
      <c r="D21" s="3">
        <f>'ave 25'!U19</f>
        <v>0</v>
      </c>
    </row>
    <row r="22" spans="3:4">
      <c r="C22" s="5">
        <f>'ave 25'!A20</f>
        <v>45866</v>
      </c>
      <c r="D22" s="3">
        <f>'ave 25'!U20</f>
        <v>0</v>
      </c>
    </row>
    <row r="23" spans="3:4">
      <c r="C23" s="5">
        <f>'ave 25'!A21</f>
        <v>45873</v>
      </c>
      <c r="D23" s="3">
        <f>'ave 25'!U21</f>
        <v>1.3</v>
      </c>
    </row>
    <row r="24" spans="3:4">
      <c r="C24" s="5">
        <f>'ave 25'!A22</f>
        <v>45880</v>
      </c>
      <c r="D24" s="3">
        <f>'ave 25'!U22</f>
        <v>1.3</v>
      </c>
    </row>
    <row r="25" spans="3:4">
      <c r="C25" s="5">
        <f>'ave 25'!A23</f>
        <v>45887</v>
      </c>
      <c r="D25" s="3">
        <f>'ave 25'!U23</f>
        <v>1.3</v>
      </c>
    </row>
    <row r="26" spans="3:4">
      <c r="C26" s="5">
        <f>'ave 25'!A24</f>
        <v>45894</v>
      </c>
      <c r="D26" s="3">
        <f>'ave 25'!U24</f>
        <v>1</v>
      </c>
    </row>
    <row r="27" spans="3:4">
      <c r="C27" s="5">
        <f>'ave 25'!A25</f>
        <v>45901</v>
      </c>
      <c r="D27" s="3" t="s">
        <v>80</v>
      </c>
    </row>
    <row r="28" spans="3:4">
      <c r="C28" s="5">
        <f>'ave 25'!A26</f>
        <v>45908</v>
      </c>
      <c r="D28" s="3" t="e">
        <f>'ave 25'!U26</f>
        <v>#DIV/0!</v>
      </c>
    </row>
    <row r="29" spans="3:4">
      <c r="C29" s="5">
        <f>'ave 25'!A27</f>
        <v>45915</v>
      </c>
      <c r="D29" s="3" t="e">
        <f>'ave 25'!U27</f>
        <v>#DIV/0!</v>
      </c>
    </row>
    <row r="30" spans="3:4">
      <c r="C30" s="5">
        <f>'ave 25'!A28</f>
        <v>45922</v>
      </c>
      <c r="D30" s="3" t="e">
        <f>'ave 25'!U28</f>
        <v>#DIV/0!</v>
      </c>
    </row>
    <row r="31" spans="3:4">
      <c r="C31" s="5">
        <f>'ave 25'!A29</f>
        <v>45929</v>
      </c>
      <c r="D31" s="3" t="e">
        <f>'ave 25'!U29</f>
        <v>#DIV/0!</v>
      </c>
    </row>
    <row r="32" spans="3:4">
      <c r="C32" s="5">
        <f>'ave 25'!A30</f>
        <v>45936</v>
      </c>
      <c r="D32" s="3" t="e">
        <f>'ave 25'!U30</f>
        <v>#DIV/0!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A870C-F487-4082-B6DD-3178B0D5CDE7}">
  <dimension ref="C3:U31"/>
  <sheetViews>
    <sheetView tabSelected="1" workbookViewId="0">
      <selection activeCell="F27" sqref="F27"/>
    </sheetView>
  </sheetViews>
  <sheetFormatPr defaultColWidth="8.85546875" defaultRowHeight="13.15"/>
  <cols>
    <col min="3" max="3" width="9.42578125" bestFit="1" customWidth="1"/>
  </cols>
  <sheetData>
    <row r="3" spans="3:21">
      <c r="C3" t="s">
        <v>82</v>
      </c>
      <c r="D3" t="s">
        <v>99</v>
      </c>
    </row>
    <row r="4" spans="3:21">
      <c r="C4" s="5">
        <v>45792</v>
      </c>
      <c r="D4" s="3" t="s">
        <v>11</v>
      </c>
    </row>
    <row r="5" spans="3:21">
      <c r="C5" s="5">
        <v>45796</v>
      </c>
      <c r="D5" s="3">
        <f>'ave 25'!T3</f>
        <v>0</v>
      </c>
    </row>
    <row r="6" spans="3:21">
      <c r="C6" s="5">
        <v>45805</v>
      </c>
      <c r="D6" s="3">
        <v>0.3</v>
      </c>
    </row>
    <row r="7" spans="3:21">
      <c r="C7" s="5">
        <v>45812</v>
      </c>
      <c r="D7" s="3">
        <v>0</v>
      </c>
      <c r="U7" t="s">
        <v>100</v>
      </c>
    </row>
    <row r="8" spans="3:21">
      <c r="C8" s="5">
        <v>45817</v>
      </c>
      <c r="D8" s="3">
        <v>16.3</v>
      </c>
    </row>
    <row r="9" spans="3:21">
      <c r="C9" s="5">
        <v>45825</v>
      </c>
      <c r="D9" s="3">
        <v>11</v>
      </c>
    </row>
    <row r="10" spans="3:21">
      <c r="C10" s="5">
        <v>45832</v>
      </c>
      <c r="D10" s="3">
        <v>71</v>
      </c>
    </row>
    <row r="11" spans="3:21">
      <c r="C11" s="5">
        <v>45839</v>
      </c>
      <c r="D11" s="3">
        <v>9.3000000000000007</v>
      </c>
    </row>
    <row r="12" spans="3:21">
      <c r="C12" s="5">
        <v>45846</v>
      </c>
      <c r="D12" s="3">
        <v>7.3</v>
      </c>
    </row>
    <row r="13" spans="3:21">
      <c r="C13" s="5">
        <v>45853</v>
      </c>
      <c r="D13" s="3">
        <v>7</v>
      </c>
    </row>
    <row r="14" spans="3:21">
      <c r="C14" s="5">
        <v>45860</v>
      </c>
      <c r="D14" s="3">
        <v>62.3</v>
      </c>
    </row>
    <row r="15" spans="3:21">
      <c r="C15" s="5">
        <v>45867</v>
      </c>
      <c r="D15" s="3">
        <v>390.7</v>
      </c>
    </row>
    <row r="16" spans="3:21">
      <c r="C16" s="5">
        <v>45874</v>
      </c>
      <c r="D16" s="3">
        <v>66.7</v>
      </c>
    </row>
    <row r="17" spans="3:21">
      <c r="C17" s="5"/>
      <c r="D17" s="3"/>
    </row>
    <row r="18" spans="3:21">
      <c r="C18" s="5"/>
      <c r="D18" s="3"/>
    </row>
    <row r="19" spans="3:21">
      <c r="C19" s="5"/>
      <c r="D19" s="3"/>
      <c r="U19" t="s">
        <v>101</v>
      </c>
    </row>
    <row r="20" spans="3:21">
      <c r="C20" s="5"/>
      <c r="D20" s="3"/>
    </row>
    <row r="21" spans="3:21">
      <c r="C21" s="5"/>
      <c r="D21" s="3"/>
    </row>
    <row r="22" spans="3:21">
      <c r="C22" s="5"/>
      <c r="D22" s="3"/>
    </row>
    <row r="23" spans="3:21">
      <c r="C23" s="5"/>
      <c r="D23" s="3"/>
    </row>
    <row r="24" spans="3:21">
      <c r="C24" s="5"/>
      <c r="D24" s="3"/>
    </row>
    <row r="25" spans="3:21">
      <c r="C25" s="5"/>
      <c r="D25" s="3"/>
    </row>
    <row r="26" spans="3:21">
      <c r="C26" s="5"/>
      <c r="D26" s="3"/>
    </row>
    <row r="27" spans="3:21">
      <c r="C27" s="5"/>
      <c r="D27" s="3"/>
    </row>
    <row r="28" spans="3:21">
      <c r="C28" s="5"/>
      <c r="D28" s="3"/>
    </row>
    <row r="29" spans="3:21">
      <c r="C29" s="5"/>
      <c r="D29" s="3"/>
    </row>
    <row r="30" spans="3:21">
      <c r="C30" s="5"/>
      <c r="D30" s="3"/>
    </row>
    <row r="31" spans="3:21">
      <c r="C31" s="5"/>
      <c r="D31" s="3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U32"/>
  <sheetViews>
    <sheetView topLeftCell="C4" workbookViewId="0">
      <selection activeCell="O27" sqref="O27"/>
    </sheetView>
  </sheetViews>
  <sheetFormatPr defaultColWidth="8.7109375" defaultRowHeight="20.45"/>
  <cols>
    <col min="1" max="1" width="13.7109375" style="54" bestFit="1" customWidth="1"/>
    <col min="2" max="2" width="12.140625" style="54" bestFit="1" customWidth="1"/>
    <col min="3" max="3" width="10.7109375" style="54" bestFit="1" customWidth="1"/>
    <col min="4" max="5" width="11.42578125" style="54" bestFit="1" customWidth="1"/>
    <col min="6" max="12" width="10.7109375" style="54" bestFit="1" customWidth="1"/>
    <col min="13" max="13" width="13.7109375" style="54" bestFit="1" customWidth="1"/>
    <col min="14" max="20" width="10.7109375" style="54" bestFit="1" customWidth="1"/>
    <col min="21" max="21" width="11" style="9" customWidth="1"/>
  </cols>
  <sheetData>
    <row r="1" spans="1:21" ht="17.45">
      <c r="A1" s="70"/>
      <c r="B1" s="71" t="s">
        <v>73</v>
      </c>
      <c r="C1" s="71" t="s">
        <v>26</v>
      </c>
      <c r="D1" s="71" t="s">
        <v>78</v>
      </c>
      <c r="E1" s="71" t="s">
        <v>32</v>
      </c>
      <c r="F1" s="71" t="s">
        <v>67</v>
      </c>
      <c r="G1" s="71" t="s">
        <v>33</v>
      </c>
      <c r="H1" s="71" t="s">
        <v>42</v>
      </c>
      <c r="I1" s="71" t="s">
        <v>16</v>
      </c>
      <c r="J1" s="71" t="s">
        <v>10</v>
      </c>
      <c r="K1" s="71" t="s">
        <v>70</v>
      </c>
      <c r="L1" s="71" t="s">
        <v>43</v>
      </c>
      <c r="M1" s="70"/>
      <c r="N1" s="53" t="s">
        <v>39</v>
      </c>
      <c r="O1" s="53" t="s">
        <v>64</v>
      </c>
      <c r="P1" s="53" t="s">
        <v>17</v>
      </c>
      <c r="Q1" s="53" t="s">
        <v>12</v>
      </c>
      <c r="R1" s="53" t="s">
        <v>46</v>
      </c>
      <c r="S1" s="53" t="s">
        <v>41</v>
      </c>
      <c r="T1" s="53" t="s">
        <v>76</v>
      </c>
      <c r="U1" s="71" t="s">
        <v>20</v>
      </c>
    </row>
    <row r="2" spans="1:21">
      <c r="A2" s="72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2"/>
      <c r="N2" s="53"/>
      <c r="O2" s="53"/>
      <c r="P2" s="53"/>
      <c r="Q2" s="53"/>
      <c r="R2" s="53"/>
      <c r="S2" s="53"/>
      <c r="T2" s="53"/>
    </row>
    <row r="3" spans="1:21">
      <c r="A3" s="73">
        <f>FieldCopy!C9</f>
        <v>45747</v>
      </c>
      <c r="B3" s="71" t="s">
        <v>79</v>
      </c>
      <c r="C3" s="71"/>
      <c r="D3" s="71"/>
      <c r="E3" s="71"/>
      <c r="F3" s="71"/>
      <c r="G3" s="71"/>
      <c r="H3" s="71"/>
      <c r="I3" s="71"/>
      <c r="J3" s="53" t="s">
        <v>11</v>
      </c>
      <c r="K3" s="71"/>
      <c r="L3" s="71"/>
      <c r="M3" s="73">
        <f>A3</f>
        <v>45747</v>
      </c>
      <c r="N3" s="53"/>
      <c r="O3" s="53"/>
      <c r="P3" s="53"/>
      <c r="Q3" s="53" t="s">
        <v>11</v>
      </c>
      <c r="R3" s="53"/>
      <c r="S3" s="53"/>
      <c r="T3" s="53"/>
    </row>
    <row r="4" spans="1:21" ht="17.45">
      <c r="A4" s="73">
        <f>FieldCopy!C16</f>
        <v>45754</v>
      </c>
      <c r="B4" s="53"/>
      <c r="C4" s="53"/>
      <c r="D4" s="53"/>
      <c r="E4" s="53"/>
      <c r="F4" s="53"/>
      <c r="G4" s="53"/>
      <c r="H4" s="53"/>
      <c r="I4" s="53" t="s">
        <v>11</v>
      </c>
      <c r="J4" s="53">
        <v>0.7</v>
      </c>
      <c r="K4" s="53"/>
      <c r="L4" s="53"/>
      <c r="M4" s="73">
        <f t="shared" ref="M4:M30" si="0">A4</f>
        <v>45754</v>
      </c>
      <c r="N4" s="53"/>
      <c r="O4" s="53"/>
      <c r="P4" s="53" t="s">
        <v>11</v>
      </c>
      <c r="Q4" s="53">
        <v>0</v>
      </c>
      <c r="R4" s="53"/>
      <c r="S4" s="53"/>
      <c r="T4" s="53"/>
      <c r="U4" s="71" t="s">
        <v>11</v>
      </c>
    </row>
    <row r="5" spans="1:21" ht="17.45">
      <c r="A5" s="73">
        <f>FieldCopy!C24</f>
        <v>45761</v>
      </c>
      <c r="B5" s="53"/>
      <c r="C5" s="53"/>
      <c r="D5" s="53"/>
      <c r="E5" s="53"/>
      <c r="F5" s="53"/>
      <c r="G5" s="53"/>
      <c r="H5" s="53"/>
      <c r="I5" s="53">
        <v>0</v>
      </c>
      <c r="J5" s="53">
        <f>FieldCopy!G26</f>
        <v>0.6</v>
      </c>
      <c r="K5" s="53"/>
      <c r="L5" s="53"/>
      <c r="M5" s="73">
        <f t="shared" si="0"/>
        <v>45761</v>
      </c>
      <c r="N5" s="53"/>
      <c r="O5" s="53"/>
      <c r="P5" s="53">
        <f>FieldCopy!G27</f>
        <v>0</v>
      </c>
      <c r="Q5" s="53">
        <f>FieldCopy!G28</f>
        <v>7</v>
      </c>
      <c r="R5" s="53"/>
      <c r="S5" s="53"/>
      <c r="T5" s="53"/>
      <c r="U5" s="54">
        <v>0</v>
      </c>
    </row>
    <row r="6" spans="1:21" ht="17.45">
      <c r="A6" s="73">
        <f>FieldCopy!C32</f>
        <v>45768</v>
      </c>
      <c r="B6" s="53"/>
      <c r="C6" s="53" t="s">
        <v>11</v>
      </c>
      <c r="D6" s="53"/>
      <c r="E6" s="53"/>
      <c r="F6" s="53"/>
      <c r="G6" s="53"/>
      <c r="H6" s="53"/>
      <c r="I6" s="53">
        <f>FieldCopy!G33</f>
        <v>0</v>
      </c>
      <c r="J6" s="53">
        <f>FieldCopy!G36</f>
        <v>2.6666666666666665</v>
      </c>
      <c r="K6" s="53"/>
      <c r="L6" s="53"/>
      <c r="M6" s="73">
        <f t="shared" si="0"/>
        <v>45768</v>
      </c>
      <c r="N6" s="53"/>
      <c r="O6" s="53"/>
      <c r="P6" s="53">
        <f>FieldCopy!G37</f>
        <v>0</v>
      </c>
      <c r="Q6" s="53">
        <f>FieldCopy!G38</f>
        <v>51.333333333333336</v>
      </c>
      <c r="R6" s="53"/>
      <c r="S6" s="53"/>
      <c r="T6" s="53"/>
      <c r="U6" s="54">
        <f>FieldCopy!G39</f>
        <v>2</v>
      </c>
    </row>
    <row r="7" spans="1:21" ht="17.45">
      <c r="A7" s="73">
        <f>FieldCopy!C44</f>
        <v>45775</v>
      </c>
      <c r="B7" s="53"/>
      <c r="C7" s="53">
        <f>FieldCopy!G52</f>
        <v>0</v>
      </c>
      <c r="D7" s="53"/>
      <c r="E7" s="53" t="s">
        <v>11</v>
      </c>
      <c r="F7" s="53"/>
      <c r="G7" s="53" t="s">
        <v>11</v>
      </c>
      <c r="H7" s="53" t="s">
        <v>11</v>
      </c>
      <c r="I7" s="53">
        <f>FieldCopy!G48</f>
        <v>0</v>
      </c>
      <c r="J7" s="53">
        <f>FieldCopy!G54</f>
        <v>0</v>
      </c>
      <c r="K7" s="53"/>
      <c r="L7" s="53" t="s">
        <v>11</v>
      </c>
      <c r="M7" s="73">
        <f t="shared" si="0"/>
        <v>45775</v>
      </c>
      <c r="N7" s="53" t="s">
        <v>11</v>
      </c>
      <c r="O7" s="53" t="s">
        <v>79</v>
      </c>
      <c r="P7" s="53">
        <f>FieldCopy!G56</f>
        <v>2.6666666666666665</v>
      </c>
      <c r="Q7" s="53">
        <f>FieldCopy!G57</f>
        <v>89</v>
      </c>
      <c r="R7" s="53" t="s">
        <v>11</v>
      </c>
      <c r="S7" s="53" t="s">
        <v>11</v>
      </c>
      <c r="T7" s="53"/>
      <c r="U7" s="54">
        <f>FieldCopy!G59</f>
        <v>2</v>
      </c>
    </row>
    <row r="8" spans="1:21" ht="17.45">
      <c r="A8" s="73">
        <f>FieldCopy!C63</f>
        <v>45782</v>
      </c>
      <c r="B8" s="53"/>
      <c r="C8" s="53">
        <f>FieldCopy!G71</f>
        <v>0</v>
      </c>
      <c r="D8" s="53"/>
      <c r="E8" s="53">
        <f>FieldCopy!G64</f>
        <v>0</v>
      </c>
      <c r="F8" s="53"/>
      <c r="G8" s="53">
        <f>FieldCopy!G65</f>
        <v>0</v>
      </c>
      <c r="H8" s="53">
        <f>FieldCopy!G72</f>
        <v>0</v>
      </c>
      <c r="I8" s="53">
        <f>FieldCopy!G67</f>
        <v>1.6666666666666667</v>
      </c>
      <c r="J8" s="53">
        <f>FieldCopy!G73</f>
        <v>0.33333333333333331</v>
      </c>
      <c r="K8" s="53"/>
      <c r="L8" s="53">
        <f>FieldCopy!G74</f>
        <v>0</v>
      </c>
      <c r="M8" s="73">
        <f t="shared" si="0"/>
        <v>45782</v>
      </c>
      <c r="N8" s="53">
        <f>FieldCopy!G69</f>
        <v>0</v>
      </c>
      <c r="O8" s="53"/>
      <c r="P8" s="53">
        <f>FieldCopy!G75</f>
        <v>14.666666666666666</v>
      </c>
      <c r="Q8" s="53">
        <f>FieldCopy!G76</f>
        <v>88</v>
      </c>
      <c r="R8" s="53">
        <f>FieldCopy!G77</f>
        <v>0</v>
      </c>
      <c r="S8" s="53">
        <f>FieldCopy!G70</f>
        <v>0</v>
      </c>
      <c r="T8" s="53"/>
      <c r="U8" s="54">
        <f>FieldCopy!G78</f>
        <v>1</v>
      </c>
    </row>
    <row r="9" spans="1:21" ht="17.45">
      <c r="A9" s="73">
        <f>FieldCopy!C82</f>
        <v>45789</v>
      </c>
      <c r="B9" s="53"/>
      <c r="C9" s="53">
        <f>FieldCopy!G90</f>
        <v>0</v>
      </c>
      <c r="D9" s="53"/>
      <c r="E9" s="53">
        <f>FieldCopy!G83</f>
        <v>0</v>
      </c>
      <c r="F9" s="53"/>
      <c r="G9" s="53">
        <v>0</v>
      </c>
      <c r="H9" s="53">
        <v>8.6999999999999993</v>
      </c>
      <c r="I9" s="53">
        <f>FieldCopy!G86</f>
        <v>17.666666666666668</v>
      </c>
      <c r="J9" s="53">
        <f>FieldCopy!G74</f>
        <v>0</v>
      </c>
      <c r="K9" s="53"/>
      <c r="L9" s="53">
        <v>2</v>
      </c>
      <c r="M9" s="73">
        <f t="shared" si="0"/>
        <v>45789</v>
      </c>
      <c r="N9" s="53">
        <v>0</v>
      </c>
      <c r="O9" s="53"/>
      <c r="P9" s="53">
        <f>FieldCopy!G94</f>
        <v>42.666666666666664</v>
      </c>
      <c r="Q9" s="53">
        <f>FieldCopy!G95</f>
        <v>64.666666666666671</v>
      </c>
      <c r="R9" s="53">
        <f>FieldCopy!G96</f>
        <v>0</v>
      </c>
      <c r="S9" s="53">
        <f>FieldCopy!G89</f>
        <v>0</v>
      </c>
      <c r="T9" s="53"/>
      <c r="U9" s="54">
        <f>FieldCopy!G97</f>
        <v>1</v>
      </c>
    </row>
    <row r="10" spans="1:21" ht="17.45">
      <c r="A10" s="73">
        <f>FieldCopy!C101</f>
        <v>45796</v>
      </c>
      <c r="B10" s="53"/>
      <c r="C10" s="53">
        <f>FieldCopy!G109</f>
        <v>0</v>
      </c>
      <c r="D10" s="53"/>
      <c r="E10" s="53">
        <f>FieldCopy!G102</f>
        <v>28.666666666666668</v>
      </c>
      <c r="F10" s="53"/>
      <c r="G10" s="53">
        <f>FieldCopy!G103</f>
        <v>0</v>
      </c>
      <c r="H10" s="53">
        <f>FieldCopy!G110</f>
        <v>20</v>
      </c>
      <c r="I10" s="53">
        <f>FieldCopy!G105</f>
        <v>38.333333333333336</v>
      </c>
      <c r="J10" s="53">
        <f>FieldCopy!G111</f>
        <v>0</v>
      </c>
      <c r="K10" s="53"/>
      <c r="L10" s="53">
        <f>FieldCopy!G112</f>
        <v>3.3333333333333335</v>
      </c>
      <c r="M10" s="73">
        <f t="shared" si="0"/>
        <v>45796</v>
      </c>
      <c r="N10" s="53">
        <f>FieldCopy!G107</f>
        <v>2</v>
      </c>
      <c r="O10" s="53"/>
      <c r="P10" s="53">
        <f>FieldCopy!G113</f>
        <v>51.333333333333336</v>
      </c>
      <c r="Q10" s="53">
        <f>FieldCopy!G114</f>
        <v>37</v>
      </c>
      <c r="R10" s="53">
        <f>FieldCopy!G115</f>
        <v>0.66666666666666663</v>
      </c>
      <c r="S10" s="53">
        <f>FieldCopy!G108</f>
        <v>0</v>
      </c>
      <c r="T10" s="53"/>
      <c r="U10" s="54">
        <f>FieldCopy!G116</f>
        <v>3</v>
      </c>
    </row>
    <row r="11" spans="1:21" ht="17.45">
      <c r="A11" s="73">
        <f>FieldCopy!C120</f>
        <v>45803</v>
      </c>
      <c r="B11" s="53"/>
      <c r="C11" s="53">
        <f>FieldCopy!G128</f>
        <v>0</v>
      </c>
      <c r="D11" s="53"/>
      <c r="E11" s="53">
        <f>FieldCopy!G121</f>
        <v>0</v>
      </c>
      <c r="F11" s="53"/>
      <c r="G11" s="53">
        <f>FieldCopy!G122</f>
        <v>0</v>
      </c>
      <c r="H11" s="53">
        <f>FieldCopy!G129</f>
        <v>21.333333333333332</v>
      </c>
      <c r="I11" s="53">
        <f>FieldCopy!G124</f>
        <v>15</v>
      </c>
      <c r="J11" s="53">
        <f>FieldCopy!G130</f>
        <v>0</v>
      </c>
      <c r="K11" s="53"/>
      <c r="L11" s="53">
        <f>FieldCopy!G131</f>
        <v>2.3333333333333335</v>
      </c>
      <c r="M11" s="73">
        <f t="shared" si="0"/>
        <v>45803</v>
      </c>
      <c r="N11" s="53">
        <f>FieldCopy!G126</f>
        <v>5.333333333333333</v>
      </c>
      <c r="O11" s="53" t="s">
        <v>11</v>
      </c>
      <c r="P11" s="53">
        <f>FieldCopy!G133</f>
        <v>10</v>
      </c>
      <c r="Q11" s="53">
        <f>FieldCopy!G134</f>
        <v>13.333333333333334</v>
      </c>
      <c r="R11" s="53">
        <f>FieldCopy!G135</f>
        <v>0</v>
      </c>
      <c r="S11" s="53">
        <f>FieldCopy!G127</f>
        <v>0</v>
      </c>
      <c r="T11" s="53"/>
      <c r="U11" s="54">
        <v>0</v>
      </c>
    </row>
    <row r="12" spans="1:21" ht="17.45">
      <c r="A12" s="73">
        <f>FieldCopy!C140</f>
        <v>45810</v>
      </c>
      <c r="B12" s="53"/>
      <c r="C12" s="53">
        <f>FieldCopy!G151</f>
        <v>0</v>
      </c>
      <c r="D12" s="53"/>
      <c r="E12" s="53">
        <f>FieldCopy!G143</f>
        <v>6.333333333333333</v>
      </c>
      <c r="F12" s="53" t="s">
        <v>11</v>
      </c>
      <c r="G12" s="53">
        <f>FieldCopy!G144</f>
        <v>0</v>
      </c>
      <c r="H12" s="53">
        <f>FieldCopy!G152</f>
        <v>27</v>
      </c>
      <c r="I12" s="53">
        <f>FieldCopy!G146</f>
        <v>15.333333333333334</v>
      </c>
      <c r="J12" s="71" t="e">
        <v>#DIV/0!</v>
      </c>
      <c r="K12" s="53" t="s">
        <v>11</v>
      </c>
      <c r="L12" s="53">
        <f>FieldCopy!G153</f>
        <v>5</v>
      </c>
      <c r="M12" s="73">
        <f t="shared" si="0"/>
        <v>45810</v>
      </c>
      <c r="N12" s="53">
        <f>FieldCopy!G149</f>
        <v>6.333333333333333</v>
      </c>
      <c r="O12" s="53">
        <f>FieldCopy!G154</f>
        <v>0</v>
      </c>
      <c r="P12" s="53">
        <f>FieldCopy!G155</f>
        <v>1</v>
      </c>
      <c r="Q12" s="53">
        <f>FieldCopy!G156</f>
        <v>1.3333333333333333</v>
      </c>
      <c r="R12" s="53">
        <f>FieldCopy!G157</f>
        <v>0</v>
      </c>
      <c r="S12" s="53">
        <f>FieldCopy!G150</f>
        <v>0</v>
      </c>
      <c r="T12" s="53"/>
      <c r="U12" s="54">
        <v>1.3</v>
      </c>
    </row>
    <row r="13" spans="1:21" ht="17.45">
      <c r="A13" s="73">
        <f>FieldCopy!C162</f>
        <v>45817</v>
      </c>
      <c r="B13" s="53" t="s">
        <v>11</v>
      </c>
      <c r="C13" s="53">
        <f>FieldCopy!G174</f>
        <v>0</v>
      </c>
      <c r="D13" s="53"/>
      <c r="E13" s="53">
        <f>FieldCopy!G166</f>
        <v>37.666666666666664</v>
      </c>
      <c r="F13" s="53">
        <f>FieldCopy!G164</f>
        <v>0</v>
      </c>
      <c r="G13" s="53">
        <f>FieldCopy!G167</f>
        <v>0</v>
      </c>
      <c r="H13" s="53">
        <f>FieldCopy!G175</f>
        <v>20.666666666666668</v>
      </c>
      <c r="I13" s="53">
        <f>FieldCopy!G169</f>
        <v>31.666666666666668</v>
      </c>
      <c r="J13" s="71" t="e">
        <v>#DIV/0!</v>
      </c>
      <c r="K13" s="53">
        <f>FieldCopy!G171</f>
        <v>2</v>
      </c>
      <c r="L13" s="53">
        <f>FieldCopy!G176</f>
        <v>9.3333333333333339</v>
      </c>
      <c r="M13" s="73">
        <f t="shared" si="0"/>
        <v>45817</v>
      </c>
      <c r="N13" s="53">
        <f>FieldCopy!G172</f>
        <v>11.666666666666666</v>
      </c>
      <c r="O13" s="53">
        <f>FieldCopy!G177</f>
        <v>0.66666666666666663</v>
      </c>
      <c r="P13" s="53">
        <f>FieldCopy!G178</f>
        <v>9</v>
      </c>
      <c r="Q13" s="53">
        <f>FieldCopy!G179</f>
        <v>3.6666666666666665</v>
      </c>
      <c r="R13" s="53">
        <f>FieldCopy!G180</f>
        <v>0</v>
      </c>
      <c r="S13" s="53">
        <f>FieldCopy!G173</f>
        <v>0</v>
      </c>
      <c r="T13" s="53"/>
      <c r="U13" s="54">
        <f>FieldCopy!G181</f>
        <v>2</v>
      </c>
    </row>
    <row r="14" spans="1:21" ht="17.45">
      <c r="A14" s="73">
        <f>FieldCopy!C185</f>
        <v>45824</v>
      </c>
      <c r="B14" s="53">
        <f>FieldCopy!G186</f>
        <v>0</v>
      </c>
      <c r="C14" s="53">
        <f>FieldCopy!G200</f>
        <v>2</v>
      </c>
      <c r="D14" s="53" t="s">
        <v>11</v>
      </c>
      <c r="E14" s="53">
        <f>FieldCopy!G189</f>
        <v>47</v>
      </c>
      <c r="F14" s="53">
        <f>FieldCopy!G187</f>
        <v>0</v>
      </c>
      <c r="G14" s="53">
        <f>FieldCopy!G190</f>
        <v>0</v>
      </c>
      <c r="H14" s="53">
        <f>FieldCopy!G201</f>
        <v>16.666666666666668</v>
      </c>
      <c r="I14" s="53">
        <f>FieldCopy!G192</f>
        <v>45</v>
      </c>
      <c r="J14" s="71" t="e">
        <v>#DIV/0!</v>
      </c>
      <c r="K14" s="53">
        <f>FieldCopy!G197</f>
        <v>1.6666666666666667</v>
      </c>
      <c r="L14" s="53">
        <f>FieldCopy!G202</f>
        <v>10.666666666666666</v>
      </c>
      <c r="M14" s="73">
        <f t="shared" si="0"/>
        <v>45824</v>
      </c>
      <c r="N14" s="53">
        <f>FieldCopy!G198</f>
        <v>2.3333333333333335</v>
      </c>
      <c r="O14" s="53">
        <f>FieldCopy!G203</f>
        <v>29.666666666666668</v>
      </c>
      <c r="P14" s="53">
        <f>FieldCopy!G204</f>
        <v>12.333333333333334</v>
      </c>
      <c r="Q14" s="53">
        <f>FieldCopy!G205</f>
        <v>4</v>
      </c>
      <c r="R14" s="53">
        <f>FieldCopy!G206</f>
        <v>2</v>
      </c>
      <c r="S14" s="53">
        <f>FieldCopy!G199</f>
        <v>0.6</v>
      </c>
      <c r="T14" s="53" t="s">
        <v>11</v>
      </c>
      <c r="U14" s="54">
        <f>FieldCopy!G207</f>
        <v>1</v>
      </c>
    </row>
    <row r="15" spans="1:21" ht="17.45">
      <c r="A15" s="73">
        <f>FieldCopy!C211</f>
        <v>45831</v>
      </c>
      <c r="B15" s="53">
        <f>FieldCopy!G212</f>
        <v>0.66666666666666663</v>
      </c>
      <c r="C15" s="53">
        <f>FieldCopy!G227</f>
        <v>1.3333333333333333</v>
      </c>
      <c r="D15" s="53">
        <f>FieldCopy!G213</f>
        <v>8</v>
      </c>
      <c r="E15" s="53">
        <f>FieldCopy!G216</f>
        <v>48.666666666666664</v>
      </c>
      <c r="F15" s="53">
        <f>FieldCopy!G214</f>
        <v>0</v>
      </c>
      <c r="G15" s="53">
        <f>FieldCopy!G217</f>
        <v>0</v>
      </c>
      <c r="H15" s="53">
        <f>FieldCopy!G228</f>
        <v>26.666666666666668</v>
      </c>
      <c r="I15" s="53">
        <f>FieldCopy!G219</f>
        <v>52.666666666666664</v>
      </c>
      <c r="J15" s="71" t="e">
        <v>#DIV/0!</v>
      </c>
      <c r="K15" s="53">
        <f>FieldCopy!G224</f>
        <v>3</v>
      </c>
      <c r="L15" s="53">
        <f>FieldCopy!G229</f>
        <v>5.333333333333333</v>
      </c>
      <c r="M15" s="73">
        <f t="shared" si="0"/>
        <v>45831</v>
      </c>
      <c r="N15" s="53">
        <f>FieldCopy!G225</f>
        <v>1.3333333333333333</v>
      </c>
      <c r="O15" s="53">
        <f>FieldCopy!G230</f>
        <v>27.333333333333332</v>
      </c>
      <c r="P15" s="53">
        <f>FieldCopy!G231</f>
        <v>18</v>
      </c>
      <c r="Q15" s="53">
        <f>FieldCopy!G232</f>
        <v>19.666666666666668</v>
      </c>
      <c r="R15" s="53">
        <f>FieldCopy!G233</f>
        <v>1</v>
      </c>
      <c r="S15" s="53">
        <f>FieldCopy!G226</f>
        <v>0</v>
      </c>
      <c r="T15" s="53">
        <f>FieldCopy!G222</f>
        <v>0</v>
      </c>
      <c r="U15" s="54">
        <f>FieldCopy!G234</f>
        <v>2</v>
      </c>
    </row>
    <row r="16" spans="1:21" ht="17.45">
      <c r="A16" s="73">
        <f>FieldCopy!C238</f>
        <v>45838</v>
      </c>
      <c r="B16" s="53">
        <f>FieldCopy!G239</f>
        <v>0.66666666666666663</v>
      </c>
      <c r="C16" s="53">
        <f>FieldCopy!G254</f>
        <v>0</v>
      </c>
      <c r="D16" s="53">
        <f>FieldCopy!G240</f>
        <v>24.666666666666668</v>
      </c>
      <c r="E16" s="53">
        <f>FieldCopy!G243</f>
        <v>12.666666666666666</v>
      </c>
      <c r="F16" s="53">
        <f>FieldCopy!G241</f>
        <v>0.66666666666666663</v>
      </c>
      <c r="G16" s="53">
        <f>FieldCopy!G244</f>
        <v>0</v>
      </c>
      <c r="H16" s="53">
        <f>FieldCopy!G255</f>
        <v>24.666666666666668</v>
      </c>
      <c r="I16" s="53">
        <f>FieldCopy!G246</f>
        <v>21.333333333333332</v>
      </c>
      <c r="J16" s="71" t="e">
        <v>#DIV/0!</v>
      </c>
      <c r="K16" s="53">
        <f>FieldCopy!G251</f>
        <v>3.6666666666666665</v>
      </c>
      <c r="L16" s="53">
        <f>FieldCopy!G256</f>
        <v>7</v>
      </c>
      <c r="M16" s="73">
        <f t="shared" si="0"/>
        <v>45838</v>
      </c>
      <c r="N16" s="53">
        <f>FieldCopy!G252</f>
        <v>2.3333333333333335</v>
      </c>
      <c r="O16" s="53">
        <f>FieldCopy!G257</f>
        <v>11.333333333333334</v>
      </c>
      <c r="P16" s="53">
        <f>FieldCopy!G258</f>
        <v>20.666666666666668</v>
      </c>
      <c r="Q16" s="53">
        <f>FieldCopy!G259</f>
        <v>61.666666666666664</v>
      </c>
      <c r="R16" s="53">
        <f>FieldCopy!G260</f>
        <v>0.66666666666666663</v>
      </c>
      <c r="S16" s="53">
        <f>FieldCopy!G253</f>
        <v>0</v>
      </c>
      <c r="T16" s="53">
        <f>FieldCopy!G249</f>
        <v>65.666666666666671</v>
      </c>
      <c r="U16" s="54">
        <v>0.3</v>
      </c>
    </row>
    <row r="17" spans="1:21" ht="17.45">
      <c r="A17" s="73">
        <f>FieldCopy!C265</f>
        <v>45845</v>
      </c>
      <c r="B17" s="53">
        <f>FieldCopy!G266</f>
        <v>4.666666666666667</v>
      </c>
      <c r="C17" s="53">
        <f>FieldCopy!G281</f>
        <v>0</v>
      </c>
      <c r="D17" s="53">
        <f>FieldCopy!G267</f>
        <v>33.333333333333336</v>
      </c>
      <c r="E17" s="53">
        <f>FieldCopy!G270</f>
        <v>5.333333333333333</v>
      </c>
      <c r="F17" s="53">
        <f>FieldCopy!G268</f>
        <v>0.66666666666666663</v>
      </c>
      <c r="G17" s="53">
        <f>FieldCopy!G271</f>
        <v>0</v>
      </c>
      <c r="H17" s="53">
        <f>FieldCopy!G282</f>
        <v>28</v>
      </c>
      <c r="I17" s="53">
        <f>FieldCopy!G273</f>
        <v>7.666666666666667</v>
      </c>
      <c r="J17" s="71" t="e">
        <v>#DIV/0!</v>
      </c>
      <c r="K17" s="53">
        <f>FieldCopy!G278</f>
        <v>3.6666666666666665</v>
      </c>
      <c r="L17" s="53">
        <f>FieldCopy!G283</f>
        <v>2.6666666666666665</v>
      </c>
      <c r="M17" s="73">
        <f t="shared" si="0"/>
        <v>45845</v>
      </c>
      <c r="N17" s="53">
        <f>FieldCopy!G279</f>
        <v>3</v>
      </c>
      <c r="O17" s="53">
        <f>FieldCopy!G284</f>
        <v>8.6666666666666661</v>
      </c>
      <c r="P17" s="53">
        <f>FieldCopy!G285</f>
        <v>9.3333333333333339</v>
      </c>
      <c r="Q17" s="53">
        <f>FieldCopy!G286</f>
        <v>55.333333333333336</v>
      </c>
      <c r="R17" s="53">
        <f>FieldCopy!G287</f>
        <v>1.3333333333333333</v>
      </c>
      <c r="S17" s="53">
        <f>FieldCopy!G280</f>
        <v>0</v>
      </c>
      <c r="T17" s="53">
        <f>FieldCopy!G276</f>
        <v>276.66666666666669</v>
      </c>
      <c r="U17" s="54">
        <v>0.3</v>
      </c>
    </row>
    <row r="18" spans="1:21" ht="17.45">
      <c r="A18" s="73">
        <f>FieldCopy!C292</f>
        <v>45852</v>
      </c>
      <c r="B18" s="53">
        <f>FieldCopy!G293</f>
        <v>58</v>
      </c>
      <c r="C18" s="53">
        <f>FieldCopy!G308</f>
        <v>0</v>
      </c>
      <c r="D18" s="53">
        <f>FieldCopy!G294</f>
        <v>31.666666666666668</v>
      </c>
      <c r="E18" s="53">
        <f>FieldCopy!G297</f>
        <v>1</v>
      </c>
      <c r="F18" s="53">
        <f>FieldCopy!G295</f>
        <v>1.6666666666666667</v>
      </c>
      <c r="G18" s="53">
        <f>FieldCopy!G298</f>
        <v>0</v>
      </c>
      <c r="H18" s="53">
        <f>FieldCopy!G309</f>
        <v>12.333333333333334</v>
      </c>
      <c r="I18" s="53">
        <f>FieldCopy!G300</f>
        <v>1.6666666666666667</v>
      </c>
      <c r="J18" s="71" t="e">
        <v>#DIV/0!</v>
      </c>
      <c r="K18" s="53">
        <f>FieldCopy!G305</f>
        <v>1</v>
      </c>
      <c r="L18" s="53">
        <f>FieldCopy!G310</f>
        <v>3.3333333333333335</v>
      </c>
      <c r="M18" s="73">
        <f t="shared" si="0"/>
        <v>45852</v>
      </c>
      <c r="N18" s="53">
        <f>FieldCopy!G306</f>
        <v>4.333333333333333</v>
      </c>
      <c r="O18" s="53">
        <f>FieldCopy!G311</f>
        <v>2</v>
      </c>
      <c r="P18" s="53">
        <f>FieldCopy!G312</f>
        <v>6</v>
      </c>
      <c r="Q18" s="53">
        <f>FieldCopy!G313</f>
        <v>86</v>
      </c>
      <c r="R18" s="53">
        <f>FieldCopy!G314</f>
        <v>10.333333333333334</v>
      </c>
      <c r="S18" s="53">
        <f>FieldCopy!G307</f>
        <v>0</v>
      </c>
      <c r="T18" s="53">
        <f>FieldCopy!G303</f>
        <v>293.33333333333331</v>
      </c>
      <c r="U18" s="54">
        <v>0.3</v>
      </c>
    </row>
    <row r="19" spans="1:21" ht="17.45">
      <c r="A19" s="73">
        <f>FieldCopy!C319</f>
        <v>45859</v>
      </c>
      <c r="B19" s="53">
        <f>FieldCopy!G320</f>
        <v>79.333333333333329</v>
      </c>
      <c r="C19" s="53">
        <f>FieldCopy!G335</f>
        <v>0.33333333333333331</v>
      </c>
      <c r="D19" s="53">
        <f>FieldCopy!G321</f>
        <v>23.666666666666668</v>
      </c>
      <c r="E19" s="53">
        <f>FieldCopy!G324</f>
        <v>0</v>
      </c>
      <c r="F19" s="53">
        <f>FieldCopy!G322</f>
        <v>0</v>
      </c>
      <c r="G19" s="53">
        <f>FieldCopy!G325</f>
        <v>0</v>
      </c>
      <c r="H19" s="53">
        <f>FieldCopy!G336</f>
        <v>12</v>
      </c>
      <c r="I19" s="53">
        <f>FieldCopy!G327</f>
        <v>2</v>
      </c>
      <c r="J19" s="71" t="e">
        <v>#DIV/0!</v>
      </c>
      <c r="K19" s="53">
        <f>FieldCopy!G332</f>
        <v>0</v>
      </c>
      <c r="L19" s="53">
        <f>FieldCopy!G337</f>
        <v>2.3333333333333335</v>
      </c>
      <c r="M19" s="73">
        <f t="shared" si="0"/>
        <v>45859</v>
      </c>
      <c r="N19" s="53">
        <f>FieldCopy!G333</f>
        <v>0.66666666666666663</v>
      </c>
      <c r="O19" s="53">
        <f>FieldCopy!G338</f>
        <v>2</v>
      </c>
      <c r="P19" s="53">
        <f>FieldCopy!G339</f>
        <v>5.333333333333333</v>
      </c>
      <c r="Q19" s="53">
        <f>FieldCopy!G340</f>
        <v>62.333333333333336</v>
      </c>
      <c r="R19" s="53">
        <f>FieldCopy!G341</f>
        <v>39.666666666666664</v>
      </c>
      <c r="S19" s="53">
        <f>FieldCopy!G334</f>
        <v>0</v>
      </c>
      <c r="T19" s="53">
        <f>FieldCopy!G330</f>
        <v>251.66666666666666</v>
      </c>
      <c r="U19" s="54">
        <f>FieldCopy!G342</f>
        <v>0</v>
      </c>
    </row>
    <row r="20" spans="1:21" ht="17.45">
      <c r="A20" s="73">
        <f>FieldCopy!C345</f>
        <v>45866</v>
      </c>
      <c r="B20" s="53">
        <f>FieldCopy!G346</f>
        <v>38.666666666666664</v>
      </c>
      <c r="C20" s="53">
        <f>FieldCopy!G361</f>
        <v>0</v>
      </c>
      <c r="D20" s="53">
        <f>FieldCopy!G347</f>
        <v>6</v>
      </c>
      <c r="E20" s="53">
        <v>0</v>
      </c>
      <c r="F20" s="53">
        <f>FieldCopy!G348</f>
        <v>1</v>
      </c>
      <c r="G20" s="53">
        <f>FieldCopy!G351</f>
        <v>13</v>
      </c>
      <c r="H20" s="53">
        <f>FieldCopy!G362</f>
        <v>12.666666666666666</v>
      </c>
      <c r="I20" s="53">
        <f>FieldCopy!G353</f>
        <v>11.666666666666666</v>
      </c>
      <c r="J20" s="71" t="e">
        <v>#DIV/0!</v>
      </c>
      <c r="K20" s="53">
        <f>FieldCopy!G358</f>
        <v>1</v>
      </c>
      <c r="L20" s="53">
        <f>FieldCopy!G363</f>
        <v>14</v>
      </c>
      <c r="M20" s="73">
        <f t="shared" si="0"/>
        <v>45866</v>
      </c>
      <c r="N20" s="53">
        <f>FieldCopy!G360</f>
        <v>3</v>
      </c>
      <c r="O20" s="53">
        <f>FieldCopy!G364</f>
        <v>1.3333333333333333</v>
      </c>
      <c r="P20" s="53">
        <f>FieldCopy!G365</f>
        <v>1</v>
      </c>
      <c r="Q20" s="53">
        <f>FieldCopy!G366</f>
        <v>36.333333333333336</v>
      </c>
      <c r="R20" s="53">
        <f>FieldCopy!G367</f>
        <v>71.333333333333329</v>
      </c>
      <c r="S20" s="53">
        <f>FieldCopy!G359</f>
        <v>0</v>
      </c>
      <c r="T20" s="53">
        <f>FieldCopy!G356</f>
        <v>363.33333333333331</v>
      </c>
      <c r="U20" s="54">
        <f>FieldCopy!G368</f>
        <v>0</v>
      </c>
    </row>
    <row r="21" spans="1:21" ht="17.45">
      <c r="A21" s="73">
        <f>FieldCopy!C372</f>
        <v>45873</v>
      </c>
      <c r="B21" s="53">
        <f>FieldCopy!G373</f>
        <v>116</v>
      </c>
      <c r="C21" s="53">
        <f>FieldCopy!G387</f>
        <v>1</v>
      </c>
      <c r="D21" s="53">
        <f>FieldCopy!G374</f>
        <v>23.666666666666668</v>
      </c>
      <c r="E21" s="53">
        <f>FieldCopy!G377</f>
        <v>0</v>
      </c>
      <c r="F21" s="53">
        <f>FieldCopy!G375</f>
        <v>0.66666666666666663</v>
      </c>
      <c r="G21" s="54">
        <f>FieldCopy!G403</f>
        <v>0</v>
      </c>
      <c r="H21" s="53">
        <f>FieldCopy!G388</f>
        <v>63.333333333333336</v>
      </c>
      <c r="I21" s="53">
        <f>FieldCopy!G379</f>
        <v>1.3333333333333333</v>
      </c>
      <c r="J21" s="71" t="e">
        <v>#DIV/0!</v>
      </c>
      <c r="K21" s="53">
        <f>FieldCopy!G384</f>
        <v>5.333333333333333</v>
      </c>
      <c r="L21" s="53">
        <f>FieldCopy!G389</f>
        <v>6</v>
      </c>
      <c r="M21" s="73">
        <f t="shared" si="0"/>
        <v>45873</v>
      </c>
      <c r="N21" s="53">
        <f>FieldCopy!G385</f>
        <v>15.333333333333334</v>
      </c>
      <c r="O21" s="53">
        <f>FieldCopy!G390</f>
        <v>1.6666666666666667</v>
      </c>
      <c r="P21" s="53">
        <f>FieldCopy!G391</f>
        <v>5.333333333333333</v>
      </c>
      <c r="Q21" s="53">
        <f>FieldCopy!G392</f>
        <v>32</v>
      </c>
      <c r="R21" s="53">
        <f>FieldCopy!G393</f>
        <v>25.666666666666668</v>
      </c>
      <c r="S21" s="53">
        <f>FieldCopy!G386</f>
        <v>0</v>
      </c>
      <c r="T21" s="53">
        <f>FieldCopy!G382</f>
        <v>276</v>
      </c>
      <c r="U21" s="54">
        <v>1.3</v>
      </c>
    </row>
    <row r="22" spans="1:21" ht="17.45">
      <c r="A22" s="73">
        <f>FieldCopy!C398</f>
        <v>45880</v>
      </c>
      <c r="B22" s="53">
        <f>FieldCopy!G399</f>
        <v>66</v>
      </c>
      <c r="C22" s="53">
        <f>FieldCopy!G413</f>
        <v>2.3333333333333335</v>
      </c>
      <c r="D22" s="53">
        <f>FieldCopy!G400</f>
        <v>8</v>
      </c>
      <c r="E22" s="53">
        <f>FieldCopy!G403</f>
        <v>0</v>
      </c>
      <c r="F22" s="53">
        <f>FieldCopy!G401</f>
        <v>0</v>
      </c>
      <c r="G22" s="54">
        <f>FieldCopy!G429</f>
        <v>0</v>
      </c>
      <c r="H22" s="53">
        <f>FieldCopy!G414</f>
        <v>34</v>
      </c>
      <c r="I22" s="53">
        <f>FieldCopy!G405</f>
        <v>4</v>
      </c>
      <c r="J22" s="71" t="e">
        <v>#DIV/0!</v>
      </c>
      <c r="K22" s="53">
        <f>FieldCopy!G410</f>
        <v>2</v>
      </c>
      <c r="L22" s="53">
        <f>FieldCopy!G415</f>
        <v>4.666666666666667</v>
      </c>
      <c r="M22" s="73">
        <f t="shared" si="0"/>
        <v>45880</v>
      </c>
      <c r="N22" s="53">
        <f>FieldCopy!G411</f>
        <v>27.5</v>
      </c>
      <c r="O22" s="53">
        <f>FieldCopy!G416</f>
        <v>1.3333333333333333</v>
      </c>
      <c r="P22" s="53">
        <f>FieldCopy!G417</f>
        <v>6</v>
      </c>
      <c r="Q22" s="53">
        <f>FieldCopy!G418</f>
        <v>64.666666666666671</v>
      </c>
      <c r="R22" s="53">
        <f>FieldCopy!G419</f>
        <v>75.333333333333329</v>
      </c>
      <c r="S22" s="53">
        <f>FieldCopy!G412</f>
        <v>0</v>
      </c>
      <c r="T22" s="53">
        <f>FieldCopy!G408</f>
        <v>199.33333333333334</v>
      </c>
      <c r="U22" s="54">
        <v>1.3</v>
      </c>
    </row>
    <row r="23" spans="1:21" ht="17.45">
      <c r="A23" s="73">
        <f>FieldCopy!C424</f>
        <v>45887</v>
      </c>
      <c r="B23" s="53">
        <f>FieldCopy!G425</f>
        <v>60.666666666666664</v>
      </c>
      <c r="C23" s="53">
        <f>FieldCopy!G439</f>
        <v>3.3333333333333335</v>
      </c>
      <c r="D23" s="53">
        <f>FieldCopy!G426</f>
        <v>2.6666666666666665</v>
      </c>
      <c r="E23" s="53">
        <f>FieldCopy!G429</f>
        <v>0</v>
      </c>
      <c r="F23" s="53" t="s">
        <v>80</v>
      </c>
      <c r="G23" s="54" t="s">
        <v>80</v>
      </c>
      <c r="H23" s="53">
        <f>FieldCopy!G440</f>
        <v>30</v>
      </c>
      <c r="I23" s="53">
        <f>FieldCopy!G431</f>
        <v>3</v>
      </c>
      <c r="J23" s="71" t="e">
        <v>#DIV/0!</v>
      </c>
      <c r="K23" s="53">
        <f>FieldCopy!G436</f>
        <v>0</v>
      </c>
      <c r="L23" s="53">
        <f>FieldCopy!G441</f>
        <v>4</v>
      </c>
      <c r="M23" s="73">
        <f t="shared" si="0"/>
        <v>45887</v>
      </c>
      <c r="N23" s="53">
        <f>FieldCopy!G437</f>
        <v>41</v>
      </c>
      <c r="O23" s="53">
        <f>FieldCopy!G442</f>
        <v>2</v>
      </c>
      <c r="P23" s="53">
        <f>FieldCopy!G443</f>
        <v>3.6666666666666665</v>
      </c>
      <c r="Q23" s="53">
        <f>FieldCopy!G444</f>
        <v>91</v>
      </c>
      <c r="R23" s="53">
        <f>FieldCopy!G445</f>
        <v>15.666666666666666</v>
      </c>
      <c r="S23" s="53">
        <f>FieldCopy!G438</f>
        <v>0</v>
      </c>
      <c r="T23" s="53">
        <f>FieldCopy!G434</f>
        <v>35.666666666666664</v>
      </c>
      <c r="U23" s="54">
        <v>1.3</v>
      </c>
    </row>
    <row r="24" spans="1:21" ht="17.45">
      <c r="A24" s="73">
        <f>FieldCopy!C450</f>
        <v>45894</v>
      </c>
      <c r="B24" s="53">
        <f>FieldCopy!G451</f>
        <v>85.666666666666671</v>
      </c>
      <c r="C24" s="53">
        <f>FieldCopy!G463</f>
        <v>3.3333333333333335</v>
      </c>
      <c r="D24" s="53">
        <f>FieldCopy!G452</f>
        <v>1.6666666666666667</v>
      </c>
      <c r="E24" s="53" t="s">
        <v>80</v>
      </c>
      <c r="F24" s="53"/>
      <c r="H24" s="53">
        <f>FieldCopy!G464</f>
        <v>24.666666666666668</v>
      </c>
      <c r="I24" s="53">
        <f>FieldCopy!G456</f>
        <v>2</v>
      </c>
      <c r="J24" s="71" t="e">
        <v>#DIV/0!</v>
      </c>
      <c r="K24" s="53">
        <f>FieldCopy!G460</f>
        <v>0</v>
      </c>
      <c r="L24" s="53">
        <f>FieldCopy!G465</f>
        <v>3.6666666666666665</v>
      </c>
      <c r="M24" s="73">
        <f t="shared" si="0"/>
        <v>45894</v>
      </c>
      <c r="N24" s="53">
        <f>FieldCopy!G461</f>
        <v>16</v>
      </c>
      <c r="O24" s="53">
        <f>FieldCopy!G466</f>
        <v>2.3333333333333335</v>
      </c>
      <c r="P24" s="53">
        <f>FieldCopy!G467</f>
        <v>4.666666666666667</v>
      </c>
      <c r="Q24" s="53">
        <f>FieldCopy!G468</f>
        <v>154.66666666666666</v>
      </c>
      <c r="R24" s="53">
        <f>FieldCopy!G469</f>
        <v>3.6666666666666665</v>
      </c>
      <c r="S24" s="53">
        <f>FieldCopy!G462</f>
        <v>0</v>
      </c>
      <c r="T24" s="53">
        <f>FieldCopy!G458</f>
        <v>16</v>
      </c>
      <c r="U24" s="54">
        <f>FieldCopy!G470</f>
        <v>1</v>
      </c>
    </row>
    <row r="25" spans="1:21" ht="17.45">
      <c r="A25" s="73">
        <f>FieldCopy!C474</f>
        <v>45901</v>
      </c>
      <c r="B25" s="53">
        <f>FieldCopy!G475</f>
        <v>49</v>
      </c>
      <c r="C25" s="53" t="s">
        <v>80</v>
      </c>
      <c r="D25" s="53" t="s">
        <v>80</v>
      </c>
      <c r="E25" s="53"/>
      <c r="F25" s="53"/>
      <c r="H25" s="53">
        <f>FieldCopy!G487</f>
        <v>4.666666666666667</v>
      </c>
      <c r="I25" s="53">
        <f>FieldCopy!G478</f>
        <v>2</v>
      </c>
      <c r="J25" s="71" t="e">
        <v>#DIV/0!</v>
      </c>
      <c r="K25" s="53">
        <f>FieldCopy!G483</f>
        <v>0</v>
      </c>
      <c r="L25" s="53" t="s">
        <v>80</v>
      </c>
      <c r="M25" s="73">
        <f t="shared" si="0"/>
        <v>45901</v>
      </c>
      <c r="N25" s="53">
        <f>FieldCopy!G484</f>
        <v>9.6666666666666661</v>
      </c>
      <c r="O25" s="53">
        <f>FieldCopy!G489</f>
        <v>2</v>
      </c>
      <c r="P25" s="53">
        <f>FieldCopy!G490</f>
        <v>2.3333333333333335</v>
      </c>
      <c r="Q25" s="53">
        <f>FieldCopy!G491</f>
        <v>111</v>
      </c>
      <c r="R25" s="53">
        <f>FieldCopy!G492</f>
        <v>0</v>
      </c>
      <c r="S25" s="53" t="s">
        <v>80</v>
      </c>
      <c r="T25" s="53" t="s">
        <v>80</v>
      </c>
      <c r="U25" s="54" t="s">
        <v>80</v>
      </c>
    </row>
    <row r="26" spans="1:21">
      <c r="A26" s="73">
        <f>FieldCopy!C497</f>
        <v>45908</v>
      </c>
      <c r="B26" s="53">
        <f>FieldCopy!G498</f>
        <v>13.666666666666666</v>
      </c>
      <c r="C26" s="53" t="e">
        <f>FieldCopy!G508</f>
        <v>#DIV/0!</v>
      </c>
      <c r="D26" s="53"/>
      <c r="E26" s="53"/>
      <c r="F26" s="53"/>
      <c r="G26" s="53"/>
      <c r="H26" s="53">
        <f>FieldCopy!G509</f>
        <v>1.3333333333333333</v>
      </c>
      <c r="I26" s="53">
        <f>FieldCopy!G500</f>
        <v>0.33333333333333331</v>
      </c>
      <c r="J26" s="71" t="e">
        <v>#DIV/0!</v>
      </c>
      <c r="K26" s="53" t="s">
        <v>80</v>
      </c>
      <c r="L26" s="53"/>
      <c r="M26" s="73">
        <f t="shared" si="0"/>
        <v>45908</v>
      </c>
      <c r="N26" s="53">
        <f>FieldCopy!G505</f>
        <v>3.3333333333333335</v>
      </c>
      <c r="O26" s="53">
        <f>FieldCopy!G511</f>
        <v>1</v>
      </c>
      <c r="P26" s="53">
        <f>FieldCopy!G512</f>
        <v>3.6666666666666665</v>
      </c>
      <c r="Q26" s="53">
        <f>FieldCopy!G513</f>
        <v>63.666666666666664</v>
      </c>
      <c r="R26" s="53">
        <f>FieldCopy!G514</f>
        <v>0.66666666666666663</v>
      </c>
      <c r="S26" s="53" t="e">
        <f>FieldCopy!G507</f>
        <v>#DIV/0!</v>
      </c>
      <c r="T26" s="53" t="e">
        <f>FieldCopy!G503</f>
        <v>#DIV/0!</v>
      </c>
      <c r="U26" s="9" t="e">
        <f>FieldCopy!G515</f>
        <v>#DIV/0!</v>
      </c>
    </row>
    <row r="27" spans="1:21">
      <c r="A27" s="73">
        <f>FieldCopy!C519</f>
        <v>45915</v>
      </c>
      <c r="B27" s="53">
        <f>FieldCopy!G520</f>
        <v>14.666666666666666</v>
      </c>
      <c r="C27" s="53" t="e">
        <f>FieldCopy!G529</f>
        <v>#DIV/0!</v>
      </c>
      <c r="D27" s="53"/>
      <c r="E27" s="53"/>
      <c r="F27" s="53"/>
      <c r="G27" s="53"/>
      <c r="H27" s="53">
        <f>FieldCopy!G530</f>
        <v>0.66666666666666663</v>
      </c>
      <c r="I27" s="53">
        <f>FieldCopy!G522</f>
        <v>0</v>
      </c>
      <c r="J27" s="53"/>
      <c r="K27" s="53"/>
      <c r="L27" s="53"/>
      <c r="M27" s="73">
        <f t="shared" si="0"/>
        <v>45915</v>
      </c>
      <c r="N27" s="53" t="s">
        <v>80</v>
      </c>
      <c r="O27" s="53" t="s">
        <v>80</v>
      </c>
      <c r="P27" s="53">
        <f>FieldCopy!G532</f>
        <v>5</v>
      </c>
      <c r="Q27" s="53">
        <f>FieldCopy!G533</f>
        <v>27</v>
      </c>
      <c r="R27" s="53">
        <f>FieldCopy!G534</f>
        <v>30.333333333333332</v>
      </c>
      <c r="S27" s="53" t="e">
        <f>FieldCopy!G528</f>
        <v>#DIV/0!</v>
      </c>
      <c r="T27" s="53"/>
      <c r="U27" s="9" t="e">
        <f>FieldCopy!G535</f>
        <v>#DIV/0!</v>
      </c>
    </row>
    <row r="28" spans="1:21">
      <c r="A28" s="73">
        <f>FieldCopy!C539</f>
        <v>45922</v>
      </c>
      <c r="B28" s="53" t="e">
        <f>FieldCopy!G540</f>
        <v>#DIV/0!</v>
      </c>
      <c r="C28" s="53"/>
      <c r="D28" s="53"/>
      <c r="E28" s="53"/>
      <c r="F28" s="53"/>
      <c r="G28" s="53"/>
      <c r="H28" s="53" t="e">
        <f>FieldCopy!G550</f>
        <v>#DIV/0!</v>
      </c>
      <c r="I28" s="53" t="e">
        <f>FieldCopy!G542</f>
        <v>#DIV/0!</v>
      </c>
      <c r="J28" s="53"/>
      <c r="K28" s="53"/>
      <c r="L28" s="53"/>
      <c r="M28" s="73">
        <f t="shared" si="0"/>
        <v>45922</v>
      </c>
      <c r="N28" s="53"/>
      <c r="O28" s="53"/>
      <c r="P28" s="53" t="e">
        <f>FieldCopy!G552</f>
        <v>#DIV/0!</v>
      </c>
      <c r="Q28" s="53" t="e">
        <f>FieldCopy!G553</f>
        <v>#DIV/0!</v>
      </c>
      <c r="R28" s="53"/>
      <c r="S28" s="53" t="e">
        <f>FieldCopy!G548</f>
        <v>#DIV/0!</v>
      </c>
      <c r="T28" s="53"/>
      <c r="U28" s="9" t="e">
        <f>FieldCopy!G555</f>
        <v>#DIV/0!</v>
      </c>
    </row>
    <row r="29" spans="1:21">
      <c r="A29" s="73">
        <f>FieldCopy!C559</f>
        <v>45929</v>
      </c>
      <c r="B29" s="53" t="e">
        <f>FieldCopy!G560</f>
        <v>#DIV/0!</v>
      </c>
      <c r="C29" s="53"/>
      <c r="D29" s="53"/>
      <c r="E29" s="53"/>
      <c r="F29" s="53"/>
      <c r="G29" s="53"/>
      <c r="H29" s="53" t="e">
        <f>FieldCopy!G565</f>
        <v>#DIV/0!</v>
      </c>
      <c r="I29" s="53" t="e">
        <f>FieldCopy!G562</f>
        <v>#DIV/0!</v>
      </c>
      <c r="J29" s="53"/>
      <c r="K29" s="53"/>
      <c r="L29" s="53"/>
      <c r="M29" s="73">
        <f t="shared" si="0"/>
        <v>45929</v>
      </c>
      <c r="N29" s="53"/>
      <c r="O29" s="53"/>
      <c r="P29" s="53"/>
      <c r="Q29" s="53" t="e">
        <f>FieldCopy!G567</f>
        <v>#DIV/0!</v>
      </c>
      <c r="R29" s="53"/>
      <c r="S29" s="53"/>
      <c r="T29" s="53"/>
      <c r="U29" s="9" t="e">
        <f>FieldCopy!G569</f>
        <v>#DIV/0!</v>
      </c>
    </row>
    <row r="30" spans="1:21">
      <c r="A30" s="73">
        <f>FieldCopy!C572</f>
        <v>45936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73">
        <f t="shared" si="0"/>
        <v>45936</v>
      </c>
      <c r="N30" s="53"/>
      <c r="O30" s="53"/>
      <c r="P30" s="53"/>
      <c r="Q30" s="53"/>
      <c r="R30" s="53"/>
      <c r="S30" s="53"/>
      <c r="T30" s="53"/>
      <c r="U30" s="9" t="e">
        <f>FieldCopy!G579</f>
        <v>#DIV/0!</v>
      </c>
    </row>
    <row r="31" spans="1:21">
      <c r="A31" s="74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74"/>
      <c r="N31" s="53"/>
      <c r="O31" s="53"/>
      <c r="P31" s="53"/>
      <c r="Q31" s="53"/>
      <c r="R31" s="53"/>
      <c r="S31" s="55"/>
    </row>
    <row r="32" spans="1:21"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5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B1:V34"/>
  <sheetViews>
    <sheetView topLeftCell="A5" workbookViewId="0">
      <selection activeCell="C32" sqref="C32"/>
    </sheetView>
  </sheetViews>
  <sheetFormatPr defaultColWidth="8.7109375" defaultRowHeight="13.15"/>
  <cols>
    <col min="2" max="2" width="10.85546875" customWidth="1"/>
    <col min="4" max="4" width="9.42578125" bestFit="1" customWidth="1"/>
  </cols>
  <sheetData>
    <row r="1" spans="2:22">
      <c r="C1" s="1"/>
      <c r="D1" s="1"/>
    </row>
    <row r="3" spans="2:22">
      <c r="V3" s="2"/>
    </row>
    <row r="4" spans="2:22">
      <c r="C4" s="75"/>
      <c r="D4" s="75"/>
    </row>
    <row r="6" spans="2:22">
      <c r="B6" t="s">
        <v>82</v>
      </c>
      <c r="C6" s="4" t="s">
        <v>42</v>
      </c>
      <c r="D6" s="4" t="s">
        <v>17</v>
      </c>
    </row>
    <row r="7" spans="2:22">
      <c r="B7" s="5">
        <f>'ave 25'!A3</f>
        <v>45747</v>
      </c>
      <c r="C7" s="6"/>
      <c r="D7" s="57"/>
    </row>
    <row r="8" spans="2:22">
      <c r="B8" s="5">
        <f>'ave 25'!A4</f>
        <v>45754</v>
      </c>
      <c r="C8" s="6"/>
      <c r="D8" s="57" t="str">
        <f>'ave 25'!P4</f>
        <v>#</v>
      </c>
    </row>
    <row r="9" spans="2:22">
      <c r="B9" s="5">
        <f>'ave 25'!A5</f>
        <v>45761</v>
      </c>
      <c r="C9" s="6"/>
      <c r="D9" s="57">
        <f>'ave 25'!P5</f>
        <v>0</v>
      </c>
    </row>
    <row r="10" spans="2:22">
      <c r="B10" s="5">
        <f>'ave 25'!A6</f>
        <v>45768</v>
      </c>
      <c r="C10" s="6"/>
      <c r="D10" s="57">
        <f>'ave 25'!P6</f>
        <v>0</v>
      </c>
    </row>
    <row r="11" spans="2:22">
      <c r="B11" s="5">
        <f>'ave 25'!A7</f>
        <v>45775</v>
      </c>
      <c r="C11" t="s">
        <v>11</v>
      </c>
      <c r="D11" s="57">
        <f>'ave 25'!P7</f>
        <v>2.6666666666666665</v>
      </c>
    </row>
    <row r="12" spans="2:22">
      <c r="B12" s="5">
        <f>'ave 25'!A8</f>
        <v>45782</v>
      </c>
      <c r="C12" s="6">
        <f>'ave 25'!H8</f>
        <v>0</v>
      </c>
      <c r="D12" s="57">
        <f>'ave 25'!P8</f>
        <v>14.666666666666666</v>
      </c>
    </row>
    <row r="13" spans="2:22">
      <c r="B13" s="5">
        <f>'ave 25'!A9</f>
        <v>45789</v>
      </c>
      <c r="C13" s="6">
        <f>'ave 25'!H9</f>
        <v>8.6999999999999993</v>
      </c>
      <c r="D13" s="57">
        <f>'ave 25'!P9</f>
        <v>42.666666666666664</v>
      </c>
    </row>
    <row r="14" spans="2:22">
      <c r="B14" s="5">
        <f>'ave 25'!A10</f>
        <v>45796</v>
      </c>
      <c r="C14" s="6">
        <f>'ave 25'!H10</f>
        <v>20</v>
      </c>
      <c r="D14" s="57">
        <f>'ave 25'!P10</f>
        <v>51.333333333333336</v>
      </c>
    </row>
    <row r="15" spans="2:22">
      <c r="B15" s="5">
        <f>'ave 25'!A11</f>
        <v>45803</v>
      </c>
      <c r="C15" s="6">
        <v>21.3</v>
      </c>
      <c r="D15" s="57">
        <f>'ave 25'!P11</f>
        <v>10</v>
      </c>
      <c r="V15" s="2"/>
    </row>
    <row r="16" spans="2:22">
      <c r="B16" s="5">
        <f>'ave 25'!A12</f>
        <v>45810</v>
      </c>
      <c r="C16" s="6">
        <f>'ave 25'!H12</f>
        <v>27</v>
      </c>
      <c r="D16" s="57">
        <f>'ave 25'!P12</f>
        <v>1</v>
      </c>
    </row>
    <row r="17" spans="2:4">
      <c r="B17" s="5">
        <f>'ave 25'!A13</f>
        <v>45817</v>
      </c>
      <c r="C17" s="6">
        <v>20.6</v>
      </c>
      <c r="D17" s="57">
        <f>'ave 25'!P13</f>
        <v>9</v>
      </c>
    </row>
    <row r="18" spans="2:4">
      <c r="B18" s="5">
        <f>'ave 25'!A14</f>
        <v>45824</v>
      </c>
      <c r="C18" s="6">
        <v>16.600000000000001</v>
      </c>
      <c r="D18" s="57">
        <f>'ave 25'!P14</f>
        <v>12.333333333333334</v>
      </c>
    </row>
    <row r="19" spans="2:4">
      <c r="B19" s="5">
        <f>'ave 25'!A15</f>
        <v>45831</v>
      </c>
      <c r="C19" s="6">
        <v>26.6</v>
      </c>
      <c r="D19" s="57">
        <f>'ave 25'!P15</f>
        <v>18</v>
      </c>
    </row>
    <row r="20" spans="2:4">
      <c r="B20" s="5">
        <f>'ave 25'!A16</f>
        <v>45838</v>
      </c>
      <c r="C20" s="6">
        <v>24.7</v>
      </c>
      <c r="D20" s="57">
        <v>20.7</v>
      </c>
    </row>
    <row r="21" spans="2:4">
      <c r="B21" s="5">
        <f>'ave 25'!A17</f>
        <v>45845</v>
      </c>
      <c r="C21" s="6">
        <f>'ave 25'!H17</f>
        <v>28</v>
      </c>
      <c r="D21" s="57">
        <f>'ave 25'!P17</f>
        <v>9.3333333333333339</v>
      </c>
    </row>
    <row r="22" spans="2:4">
      <c r="B22" s="5">
        <f>'ave 25'!A18</f>
        <v>45852</v>
      </c>
      <c r="C22" s="6">
        <v>12.3</v>
      </c>
      <c r="D22" s="57">
        <f>'ave 25'!P18</f>
        <v>6</v>
      </c>
    </row>
    <row r="23" spans="2:4">
      <c r="B23" s="5">
        <f>'ave 25'!A19</f>
        <v>45859</v>
      </c>
      <c r="C23" s="6">
        <f>'ave 25'!H19</f>
        <v>12</v>
      </c>
      <c r="D23" s="57">
        <f>'ave 25'!P19</f>
        <v>5.333333333333333</v>
      </c>
    </row>
    <row r="24" spans="2:4">
      <c r="B24" s="5">
        <f>'ave 25'!A20</f>
        <v>45866</v>
      </c>
      <c r="C24" s="6">
        <v>12.6</v>
      </c>
      <c r="D24" s="57">
        <f>'ave 25'!P20</f>
        <v>1</v>
      </c>
    </row>
    <row r="25" spans="2:4">
      <c r="B25" s="5">
        <f>'ave 25'!A21</f>
        <v>45873</v>
      </c>
      <c r="C25" s="6">
        <v>63.3</v>
      </c>
      <c r="D25" s="57">
        <f>'ave 25'!P21</f>
        <v>5.333333333333333</v>
      </c>
    </row>
    <row r="26" spans="2:4">
      <c r="B26" s="5">
        <f>'ave 25'!A22</f>
        <v>45880</v>
      </c>
      <c r="C26" s="6">
        <f>'ave 25'!H22</f>
        <v>34</v>
      </c>
      <c r="D26" s="57">
        <f>'ave 25'!P22</f>
        <v>6</v>
      </c>
    </row>
    <row r="27" spans="2:4">
      <c r="B27" s="5">
        <f>'ave 25'!A23</f>
        <v>45887</v>
      </c>
      <c r="C27" s="6">
        <f>'ave 25'!H23</f>
        <v>30</v>
      </c>
      <c r="D27" s="57">
        <f>'ave 25'!P23</f>
        <v>3.6666666666666665</v>
      </c>
    </row>
    <row r="28" spans="2:4">
      <c r="B28" s="5">
        <f>'ave 25'!A24</f>
        <v>45894</v>
      </c>
      <c r="C28" s="6">
        <v>24.6</v>
      </c>
      <c r="D28" s="57">
        <f>'ave 25'!P24</f>
        <v>4.666666666666667</v>
      </c>
    </row>
    <row r="29" spans="2:4">
      <c r="B29" s="5">
        <f>'ave 25'!A25</f>
        <v>45901</v>
      </c>
      <c r="C29" s="6">
        <v>4.5999999999999996</v>
      </c>
      <c r="D29" s="57">
        <f>'ave 25'!P25</f>
        <v>2.3333333333333335</v>
      </c>
    </row>
    <row r="30" spans="2:4">
      <c r="B30" s="5">
        <f>'ave 25'!A26</f>
        <v>45908</v>
      </c>
      <c r="C30" s="6">
        <v>1.3</v>
      </c>
      <c r="D30" s="57">
        <f>'ave 25'!P26</f>
        <v>3.6666666666666665</v>
      </c>
    </row>
    <row r="31" spans="2:4">
      <c r="B31" s="5">
        <f>'ave 25'!A27</f>
        <v>45915</v>
      </c>
      <c r="C31" s="6">
        <v>0.6</v>
      </c>
      <c r="D31" s="57">
        <f>'ave 25'!P27</f>
        <v>5</v>
      </c>
    </row>
    <row r="32" spans="2:4">
      <c r="B32" s="5">
        <f>'ave 25'!A28</f>
        <v>45922</v>
      </c>
      <c r="C32" s="6" t="e">
        <f>'ave 25'!H28</f>
        <v>#DIV/0!</v>
      </c>
      <c r="D32" s="57" t="e">
        <f>'ave 25'!P28</f>
        <v>#DIV/0!</v>
      </c>
    </row>
    <row r="33" spans="2:4">
      <c r="B33" s="5">
        <f>'ave 25'!A29</f>
        <v>45929</v>
      </c>
      <c r="C33" s="6" t="e">
        <f>'ave 25'!H29</f>
        <v>#DIV/0!</v>
      </c>
      <c r="D33" s="57"/>
    </row>
    <row r="34" spans="2:4">
      <c r="B34" s="5">
        <f>'ave 25'!A30</f>
        <v>45936</v>
      </c>
      <c r="C34" s="6"/>
      <c r="D34" s="57"/>
    </row>
  </sheetData>
  <pageMargins left="0.7" right="0.7" top="0.75" bottom="0.75" header="0.3" footer="0.3"/>
  <pageSetup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2:V30"/>
  <sheetViews>
    <sheetView workbookViewId="0">
      <selection activeCell="E21" sqref="E21"/>
    </sheetView>
  </sheetViews>
  <sheetFormatPr defaultColWidth="8.7109375" defaultRowHeight="13.15"/>
  <cols>
    <col min="2" max="2" width="10.140625" bestFit="1" customWidth="1"/>
    <col min="22" max="22" width="21.28515625" bestFit="1" customWidth="1"/>
  </cols>
  <sheetData>
    <row r="2" spans="2:22">
      <c r="B2" t="s">
        <v>82</v>
      </c>
      <c r="C2" s="4" t="s">
        <v>73</v>
      </c>
      <c r="D2" s="4" t="s">
        <v>81</v>
      </c>
    </row>
    <row r="3" spans="2:22">
      <c r="B3" s="5">
        <f>'ave 25'!A3</f>
        <v>45747</v>
      </c>
      <c r="C3" s="57" t="str">
        <f>'ave 25'!B3</f>
        <v xml:space="preserve"> </v>
      </c>
      <c r="D3" s="3"/>
      <c r="V3" s="2" t="s">
        <v>83</v>
      </c>
    </row>
    <row r="4" spans="2:22">
      <c r="B4" s="5">
        <f>'ave 25'!A4</f>
        <v>45754</v>
      </c>
      <c r="C4" s="57"/>
      <c r="D4" s="3"/>
    </row>
    <row r="5" spans="2:22">
      <c r="B5" s="5">
        <f>'ave 25'!A5</f>
        <v>45761</v>
      </c>
      <c r="C5" s="57"/>
      <c r="D5" s="3"/>
    </row>
    <row r="6" spans="2:22">
      <c r="B6" s="5">
        <f>'ave 25'!A6</f>
        <v>45768</v>
      </c>
      <c r="C6" s="57"/>
      <c r="D6" s="3"/>
    </row>
    <row r="7" spans="2:22">
      <c r="B7" s="5">
        <f>'ave 25'!A7</f>
        <v>45775</v>
      </c>
      <c r="C7" s="57"/>
      <c r="D7" s="3"/>
    </row>
    <row r="8" spans="2:22">
      <c r="B8" s="5">
        <f>'ave 25'!A8</f>
        <v>45782</v>
      </c>
      <c r="C8" s="57"/>
      <c r="D8" s="3"/>
    </row>
    <row r="9" spans="2:22">
      <c r="B9" s="5">
        <f>'ave 25'!A9</f>
        <v>45789</v>
      </c>
      <c r="C9" s="57"/>
      <c r="D9" s="3"/>
    </row>
    <row r="10" spans="2:22">
      <c r="B10" s="5">
        <f>'ave 25'!A10</f>
        <v>45796</v>
      </c>
      <c r="C10" s="57"/>
      <c r="D10" s="3"/>
    </row>
    <row r="11" spans="2:22">
      <c r="B11" s="5">
        <f>'ave 25'!A11</f>
        <v>45803</v>
      </c>
      <c r="C11" s="57"/>
      <c r="D11" s="3"/>
    </row>
    <row r="12" spans="2:22">
      <c r="B12" s="5">
        <f>'ave 25'!A12</f>
        <v>45810</v>
      </c>
      <c r="C12" s="57"/>
      <c r="D12" s="3"/>
    </row>
    <row r="13" spans="2:22">
      <c r="B13" s="5">
        <f>'ave 25'!A13</f>
        <v>45817</v>
      </c>
      <c r="C13" s="57" t="s">
        <v>11</v>
      </c>
      <c r="D13" s="3"/>
    </row>
    <row r="14" spans="2:22">
      <c r="B14" s="5">
        <f>'ave 25'!A14</f>
        <v>45824</v>
      </c>
      <c r="C14" s="57">
        <f>'ave 25'!B14</f>
        <v>0</v>
      </c>
      <c r="D14" s="61" t="s">
        <v>11</v>
      </c>
    </row>
    <row r="15" spans="2:22">
      <c r="B15" s="5">
        <f>'ave 25'!A15</f>
        <v>45831</v>
      </c>
      <c r="C15" s="57">
        <f>'ave 25'!B15</f>
        <v>0.66666666666666663</v>
      </c>
      <c r="D15" s="3">
        <v>8</v>
      </c>
    </row>
    <row r="16" spans="2:22">
      <c r="B16" s="5">
        <f>'ave 25'!A16</f>
        <v>45838</v>
      </c>
      <c r="C16" s="57">
        <v>0.7</v>
      </c>
      <c r="D16" s="3">
        <v>24.7</v>
      </c>
    </row>
    <row r="17" spans="2:22">
      <c r="B17" s="5">
        <f>'ave 25'!A17</f>
        <v>45845</v>
      </c>
      <c r="C17" s="57">
        <f>'ave 25'!B17</f>
        <v>4.666666666666667</v>
      </c>
      <c r="D17" s="3">
        <v>33.299999999999997</v>
      </c>
    </row>
    <row r="18" spans="2:22">
      <c r="B18" s="5">
        <f>'ave 25'!A18</f>
        <v>45852</v>
      </c>
      <c r="C18" s="57">
        <f>'ave 25'!B18</f>
        <v>58</v>
      </c>
      <c r="D18" s="3">
        <v>31.6</v>
      </c>
      <c r="V18" s="2" t="s">
        <v>84</v>
      </c>
    </row>
    <row r="19" spans="2:22">
      <c r="B19" s="5">
        <f>'ave 25'!A19</f>
        <v>45859</v>
      </c>
      <c r="C19" s="57">
        <f>'ave 25'!B19</f>
        <v>79.333333333333329</v>
      </c>
      <c r="D19" s="3">
        <v>23.6</v>
      </c>
    </row>
    <row r="20" spans="2:22">
      <c r="B20" s="5">
        <f>'ave 25'!A20</f>
        <v>45866</v>
      </c>
      <c r="C20" s="57">
        <f>'ave 25'!B20</f>
        <v>38.666666666666664</v>
      </c>
      <c r="D20" s="3">
        <f>'ave 25'!D20</f>
        <v>6</v>
      </c>
    </row>
    <row r="21" spans="2:22">
      <c r="B21" s="5">
        <f>'ave 25'!A21</f>
        <v>45873</v>
      </c>
      <c r="C21" s="57">
        <f>'ave 25'!B21</f>
        <v>116</v>
      </c>
      <c r="D21" s="3">
        <v>23.6</v>
      </c>
    </row>
    <row r="22" spans="2:22">
      <c r="B22" s="5">
        <f>'ave 25'!A22</f>
        <v>45880</v>
      </c>
      <c r="C22" s="57">
        <f>'ave 25'!B22</f>
        <v>66</v>
      </c>
      <c r="D22" s="3">
        <f>'ave 25'!D22</f>
        <v>8</v>
      </c>
    </row>
    <row r="23" spans="2:22">
      <c r="B23" s="5">
        <f>'ave 25'!A23</f>
        <v>45887</v>
      </c>
      <c r="C23" s="57">
        <f>'ave 25'!B23</f>
        <v>60.666666666666664</v>
      </c>
      <c r="D23" s="3">
        <v>2.6</v>
      </c>
    </row>
    <row r="24" spans="2:22">
      <c r="B24" s="5">
        <f>'ave 25'!A24</f>
        <v>45894</v>
      </c>
      <c r="C24" s="57">
        <f>'ave 25'!B24</f>
        <v>85.666666666666671</v>
      </c>
      <c r="D24" s="3">
        <v>1.6</v>
      </c>
    </row>
    <row r="25" spans="2:22">
      <c r="B25" s="5">
        <f>'ave 25'!A25</f>
        <v>45901</v>
      </c>
      <c r="C25" s="57">
        <f>'ave 25'!B25</f>
        <v>49</v>
      </c>
      <c r="D25" s="3" t="s">
        <v>80</v>
      </c>
    </row>
    <row r="26" spans="2:22">
      <c r="B26" s="5">
        <f>'ave 25'!A26</f>
        <v>45908</v>
      </c>
      <c r="C26" s="57">
        <f>'ave 25'!B26</f>
        <v>13.666666666666666</v>
      </c>
      <c r="D26" s="3"/>
    </row>
    <row r="27" spans="2:22">
      <c r="B27" s="5">
        <f>'ave 25'!A27</f>
        <v>45915</v>
      </c>
      <c r="C27" s="57">
        <f>'ave 25'!B27</f>
        <v>14.666666666666666</v>
      </c>
      <c r="D27" s="3"/>
    </row>
    <row r="28" spans="2:22">
      <c r="B28" s="5">
        <f>'ave 25'!A28</f>
        <v>45922</v>
      </c>
      <c r="C28" s="57" t="e">
        <f>'ave 25'!B28</f>
        <v>#DIV/0!</v>
      </c>
      <c r="D28" s="3"/>
    </row>
    <row r="29" spans="2:22">
      <c r="B29" s="5">
        <f>'ave 25'!A29</f>
        <v>45929</v>
      </c>
      <c r="C29" s="57" t="e">
        <f>'ave 25'!B29</f>
        <v>#DIV/0!</v>
      </c>
      <c r="D29" s="3"/>
    </row>
    <row r="30" spans="2:22">
      <c r="B30" s="5">
        <f>'ave 25'!A30</f>
        <v>45936</v>
      </c>
      <c r="C30" s="57"/>
      <c r="D30" s="3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C4:V33"/>
  <sheetViews>
    <sheetView topLeftCell="A4" workbookViewId="0">
      <selection activeCell="F25" sqref="F25"/>
    </sheetView>
  </sheetViews>
  <sheetFormatPr defaultColWidth="8.7109375" defaultRowHeight="13.15"/>
  <cols>
    <col min="3" max="3" width="10.140625" bestFit="1" customWidth="1"/>
    <col min="5" max="5" width="10.28515625" customWidth="1"/>
    <col min="21" max="21" width="18.42578125" bestFit="1" customWidth="1"/>
  </cols>
  <sheetData>
    <row r="4" spans="3:22">
      <c r="V4" s="2" t="s">
        <v>76</v>
      </c>
    </row>
    <row r="5" spans="3:22">
      <c r="C5" t="s">
        <v>82</v>
      </c>
      <c r="D5" s="4" t="s">
        <v>76</v>
      </c>
    </row>
    <row r="6" spans="3:22">
      <c r="C6" s="5">
        <f>'ave 25'!A3</f>
        <v>45747</v>
      </c>
      <c r="D6" s="3"/>
    </row>
    <row r="7" spans="3:22">
      <c r="C7" s="5">
        <f>'ave 25'!A4</f>
        <v>45754</v>
      </c>
      <c r="D7" s="3"/>
    </row>
    <row r="8" spans="3:22">
      <c r="C8" s="5">
        <f>'ave 25'!A5</f>
        <v>45761</v>
      </c>
      <c r="D8" s="3"/>
    </row>
    <row r="9" spans="3:22">
      <c r="C9" s="5">
        <f>'ave 25'!A6</f>
        <v>45768</v>
      </c>
      <c r="D9" s="3"/>
    </row>
    <row r="10" spans="3:22">
      <c r="C10" s="5">
        <f>'ave 25'!A7</f>
        <v>45775</v>
      </c>
      <c r="D10" s="3"/>
    </row>
    <row r="11" spans="3:22">
      <c r="C11" s="5">
        <f>'ave 25'!A8</f>
        <v>45782</v>
      </c>
      <c r="D11" s="3"/>
    </row>
    <row r="12" spans="3:22">
      <c r="C12" s="5">
        <f>'ave 25'!A9</f>
        <v>45789</v>
      </c>
      <c r="D12" s="3"/>
    </row>
    <row r="13" spans="3:22">
      <c r="C13" s="5">
        <f>'ave 25'!A10</f>
        <v>45796</v>
      </c>
      <c r="D13" s="3"/>
    </row>
    <row r="14" spans="3:22">
      <c r="C14" s="5">
        <f>'ave 25'!A11</f>
        <v>45803</v>
      </c>
      <c r="D14" s="3"/>
    </row>
    <row r="15" spans="3:22">
      <c r="C15" s="5">
        <f>'ave 25'!A12</f>
        <v>45810</v>
      </c>
      <c r="D15" s="3"/>
    </row>
    <row r="16" spans="3:22">
      <c r="C16" s="5">
        <f>'ave 25'!A13</f>
        <v>45817</v>
      </c>
      <c r="D16" s="3"/>
    </row>
    <row r="17" spans="3:22">
      <c r="C17" s="5">
        <f>'ave 25'!A14</f>
        <v>45824</v>
      </c>
      <c r="D17" s="61" t="s">
        <v>11</v>
      </c>
    </row>
    <row r="18" spans="3:22">
      <c r="C18" s="5">
        <f>'ave 25'!A15</f>
        <v>45831</v>
      </c>
      <c r="D18" s="3">
        <f>'ave 25'!T15</f>
        <v>0</v>
      </c>
    </row>
    <row r="19" spans="3:22">
      <c r="C19" s="5">
        <f>'ave 25'!A16</f>
        <v>45838</v>
      </c>
      <c r="D19" s="3">
        <v>65.599999999999994</v>
      </c>
      <c r="U19" t="s">
        <v>85</v>
      </c>
      <c r="V19" s="2"/>
    </row>
    <row r="20" spans="3:22">
      <c r="C20" s="5">
        <f>'ave 25'!A17</f>
        <v>45845</v>
      </c>
      <c r="D20" s="3">
        <v>276.60000000000002</v>
      </c>
    </row>
    <row r="21" spans="3:22">
      <c r="C21" s="5">
        <f>'ave 25'!A18</f>
        <v>45852</v>
      </c>
      <c r="D21" s="3">
        <v>293.3</v>
      </c>
    </row>
    <row r="22" spans="3:22">
      <c r="C22" s="5">
        <f>'ave 25'!A19</f>
        <v>45859</v>
      </c>
      <c r="D22" s="3">
        <v>251.6</v>
      </c>
    </row>
    <row r="23" spans="3:22">
      <c r="C23" s="5">
        <f>'ave 25'!A20</f>
        <v>45866</v>
      </c>
      <c r="D23" s="3">
        <v>363.3</v>
      </c>
    </row>
    <row r="24" spans="3:22">
      <c r="C24" s="5">
        <f>'ave 25'!A21</f>
        <v>45873</v>
      </c>
      <c r="D24" s="3">
        <f>'ave 25'!T21</f>
        <v>276</v>
      </c>
    </row>
    <row r="25" spans="3:22">
      <c r="C25" s="5">
        <f>'ave 25'!A22</f>
        <v>45880</v>
      </c>
      <c r="D25" s="3">
        <v>199.3</v>
      </c>
    </row>
    <row r="26" spans="3:22">
      <c r="C26" s="5">
        <f>'ave 25'!A23</f>
        <v>45887</v>
      </c>
      <c r="D26" s="3">
        <v>35.6</v>
      </c>
    </row>
    <row r="27" spans="3:22">
      <c r="C27" s="5">
        <f>'ave 25'!A24</f>
        <v>45894</v>
      </c>
      <c r="D27" s="3">
        <f>'ave 25'!T24</f>
        <v>16</v>
      </c>
    </row>
    <row r="28" spans="3:22">
      <c r="C28" s="5">
        <f>'ave 25'!A25</f>
        <v>45901</v>
      </c>
      <c r="D28" s="3" t="str">
        <f>'ave 25'!T25</f>
        <v>!</v>
      </c>
    </row>
    <row r="29" spans="3:22">
      <c r="C29" s="5">
        <f>'ave 25'!A26</f>
        <v>45908</v>
      </c>
      <c r="D29" s="3" t="e">
        <f>'ave 25'!T26</f>
        <v>#DIV/0!</v>
      </c>
    </row>
    <row r="30" spans="3:22">
      <c r="C30" s="5">
        <f>'ave 25'!A27</f>
        <v>45915</v>
      </c>
      <c r="D30" s="3"/>
    </row>
    <row r="31" spans="3:22">
      <c r="C31" s="5">
        <f>'ave 25'!A28</f>
        <v>45922</v>
      </c>
      <c r="D31" s="3"/>
    </row>
    <row r="32" spans="3:22">
      <c r="C32" s="5">
        <f>'ave 25'!A29</f>
        <v>45929</v>
      </c>
      <c r="D32" s="3"/>
    </row>
    <row r="33" spans="3:4">
      <c r="C33" s="5">
        <f>'ave 25'!A30</f>
        <v>45936</v>
      </c>
      <c r="D33" s="3"/>
    </row>
  </sheetData>
  <pageMargins left="0.7" right="0.7" top="0.75" bottom="0.75" header="0.3" footer="0.3"/>
  <pageSetup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C4:V32"/>
  <sheetViews>
    <sheetView workbookViewId="0">
      <selection activeCell="D28" sqref="D28"/>
    </sheetView>
  </sheetViews>
  <sheetFormatPr defaultColWidth="8.7109375" defaultRowHeight="13.15"/>
  <cols>
    <col min="3" max="3" width="10.140625" bestFit="1" customWidth="1"/>
    <col min="9" max="9" width="28" bestFit="1" customWidth="1"/>
    <col min="22" max="22" width="21.7109375" bestFit="1" customWidth="1"/>
  </cols>
  <sheetData>
    <row r="4" spans="3:18">
      <c r="C4" t="s">
        <v>82</v>
      </c>
      <c r="D4" s="3" t="s">
        <v>64</v>
      </c>
      <c r="E4" s="3" t="s">
        <v>43</v>
      </c>
      <c r="R4" s="2" t="s">
        <v>86</v>
      </c>
    </row>
    <row r="5" spans="3:18">
      <c r="C5" s="58">
        <f>'ave 25'!A3</f>
        <v>45747</v>
      </c>
      <c r="D5" s="3"/>
      <c r="E5" s="3"/>
      <c r="I5" t="s">
        <v>87</v>
      </c>
    </row>
    <row r="6" spans="3:18">
      <c r="C6" s="58">
        <f>'ave 25'!A4</f>
        <v>45754</v>
      </c>
      <c r="D6" s="3"/>
      <c r="E6" s="3"/>
    </row>
    <row r="7" spans="3:18">
      <c r="C7" s="58">
        <f>'ave 25'!A5</f>
        <v>45761</v>
      </c>
      <c r="D7" s="3"/>
      <c r="E7" s="3"/>
    </row>
    <row r="8" spans="3:18">
      <c r="C8" s="58">
        <f>'ave 25'!A6</f>
        <v>45768</v>
      </c>
      <c r="D8" s="3"/>
      <c r="E8" s="3"/>
    </row>
    <row r="9" spans="3:18">
      <c r="C9" s="58">
        <f>'ave 25'!A7</f>
        <v>45775</v>
      </c>
      <c r="D9" s="3"/>
      <c r="E9" s="6" t="s">
        <v>11</v>
      </c>
    </row>
    <row r="10" spans="3:18">
      <c r="C10" s="58">
        <f>'ave 25'!A8</f>
        <v>45782</v>
      </c>
      <c r="D10" s="3"/>
      <c r="E10" s="3">
        <f>'ave 25'!L8</f>
        <v>0</v>
      </c>
    </row>
    <row r="11" spans="3:18">
      <c r="C11" s="58">
        <f>'ave 25'!A9</f>
        <v>45789</v>
      </c>
      <c r="D11" s="3"/>
      <c r="E11" s="3">
        <f>'ave 25'!L9</f>
        <v>2</v>
      </c>
    </row>
    <row r="12" spans="3:18">
      <c r="C12" s="58">
        <f>'ave 25'!A10</f>
        <v>45796</v>
      </c>
      <c r="D12" s="3"/>
      <c r="E12" s="3">
        <v>3.3</v>
      </c>
    </row>
    <row r="13" spans="3:18">
      <c r="C13" s="58">
        <f>'ave 25'!A11</f>
        <v>45803</v>
      </c>
      <c r="D13" s="3" t="s">
        <v>11</v>
      </c>
      <c r="E13" s="3">
        <v>2.2999999999999998</v>
      </c>
    </row>
    <row r="14" spans="3:18">
      <c r="C14" s="58">
        <f>'ave 25'!A12</f>
        <v>45810</v>
      </c>
      <c r="D14" s="3">
        <f>'ave 25'!O12</f>
        <v>0</v>
      </c>
      <c r="E14" s="3">
        <f>'ave 25'!L12</f>
        <v>5</v>
      </c>
    </row>
    <row r="15" spans="3:18">
      <c r="C15" s="58">
        <f>'ave 25'!A13</f>
        <v>45817</v>
      </c>
      <c r="D15" s="3">
        <v>0.6</v>
      </c>
      <c r="E15" s="3">
        <v>9.3000000000000007</v>
      </c>
    </row>
    <row r="16" spans="3:18">
      <c r="C16" s="58">
        <f>'ave 25'!A14</f>
        <v>45824</v>
      </c>
      <c r="D16" s="3">
        <v>29.6</v>
      </c>
      <c r="E16" s="3">
        <v>10.6</v>
      </c>
    </row>
    <row r="17" spans="3:22">
      <c r="C17" s="58">
        <f>'ave 25'!A15</f>
        <v>45831</v>
      </c>
      <c r="D17" s="3">
        <v>27.3</v>
      </c>
      <c r="E17" s="3">
        <v>5.3</v>
      </c>
    </row>
    <row r="18" spans="3:22">
      <c r="C18" s="58">
        <f>'ave 25'!A16</f>
        <v>45838</v>
      </c>
      <c r="D18" s="3">
        <v>11.3</v>
      </c>
      <c r="E18" s="3">
        <v>7</v>
      </c>
      <c r="V18" s="2"/>
    </row>
    <row r="19" spans="3:22">
      <c r="C19" s="58">
        <f>'ave 25'!A17</f>
        <v>45845</v>
      </c>
      <c r="D19" s="3">
        <v>8.6</v>
      </c>
      <c r="E19" s="3">
        <v>2.6</v>
      </c>
    </row>
    <row r="20" spans="3:22">
      <c r="C20" s="58">
        <f>'ave 25'!A18</f>
        <v>45852</v>
      </c>
      <c r="D20" s="3">
        <f>'ave 25'!O18</f>
        <v>2</v>
      </c>
      <c r="E20" s="3">
        <v>3.3</v>
      </c>
    </row>
    <row r="21" spans="3:22">
      <c r="C21" s="58">
        <f>'ave 25'!A19</f>
        <v>45859</v>
      </c>
      <c r="D21" s="3">
        <f>'ave 25'!O19</f>
        <v>2</v>
      </c>
      <c r="E21" s="3">
        <v>2.2999999999999998</v>
      </c>
    </row>
    <row r="22" spans="3:22">
      <c r="C22" s="58">
        <f>'ave 25'!A20</f>
        <v>45866</v>
      </c>
      <c r="D22" s="3">
        <v>1.3</v>
      </c>
      <c r="E22" s="3">
        <f>'ave 25'!L20</f>
        <v>14</v>
      </c>
    </row>
    <row r="23" spans="3:22">
      <c r="C23" s="58">
        <f>'ave 25'!A21</f>
        <v>45873</v>
      </c>
      <c r="D23" s="3">
        <v>1.6</v>
      </c>
      <c r="E23" s="3">
        <f>'ave 25'!L21</f>
        <v>6</v>
      </c>
    </row>
    <row r="24" spans="3:22">
      <c r="C24" s="58">
        <f>'ave 25'!A22</f>
        <v>45880</v>
      </c>
      <c r="D24" s="3">
        <v>1.3</v>
      </c>
      <c r="E24" s="3">
        <v>4.5999999999999996</v>
      </c>
    </row>
    <row r="25" spans="3:22">
      <c r="C25" s="58">
        <f>'ave 25'!A23</f>
        <v>45887</v>
      </c>
      <c r="D25" s="3">
        <f>'ave 25'!O23</f>
        <v>2</v>
      </c>
      <c r="E25" s="3">
        <f>'ave 25'!L23</f>
        <v>4</v>
      </c>
    </row>
    <row r="26" spans="3:22">
      <c r="C26" s="58">
        <f>'ave 25'!A24</f>
        <v>45894</v>
      </c>
      <c r="D26" s="3">
        <v>2.2999999999999998</v>
      </c>
      <c r="E26" s="3">
        <v>3.6</v>
      </c>
    </row>
    <row r="27" spans="3:22">
      <c r="C27" s="58">
        <f>'ave 25'!A25</f>
        <v>45901</v>
      </c>
      <c r="D27" s="3">
        <v>9.6999999999999993</v>
      </c>
      <c r="E27" s="3" t="str">
        <f>'ave 25'!L25</f>
        <v>!</v>
      </c>
    </row>
    <row r="28" spans="3:22">
      <c r="C28" s="58">
        <f>'ave 25'!A26</f>
        <v>45908</v>
      </c>
      <c r="D28" s="3">
        <f>'ave 25'!O26</f>
        <v>1</v>
      </c>
      <c r="E28" s="3"/>
    </row>
    <row r="29" spans="3:22">
      <c r="C29" s="58">
        <f>'ave 25'!A27</f>
        <v>45915</v>
      </c>
      <c r="D29" s="3" t="str">
        <f>'ave 25'!O27</f>
        <v>!</v>
      </c>
      <c r="E29" s="3"/>
    </row>
    <row r="30" spans="3:22">
      <c r="C30" s="58">
        <f>'ave 25'!A28</f>
        <v>45922</v>
      </c>
      <c r="D30" s="3"/>
      <c r="E30" s="3"/>
    </row>
    <row r="31" spans="3:22">
      <c r="C31" s="58">
        <f>'ave 25'!A29</f>
        <v>45929</v>
      </c>
      <c r="D31" s="3"/>
      <c r="E31" s="3"/>
    </row>
    <row r="32" spans="3:22">
      <c r="C32" s="58">
        <f>'ave 25'!A30</f>
        <v>45936</v>
      </c>
      <c r="D32" s="3"/>
      <c r="E32" s="3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C3:U31"/>
  <sheetViews>
    <sheetView topLeftCell="A3" workbookViewId="0">
      <selection activeCell="D28" sqref="D28"/>
    </sheetView>
  </sheetViews>
  <sheetFormatPr defaultColWidth="8.7109375" defaultRowHeight="13.15"/>
  <cols>
    <col min="3" max="3" width="10.140625" bestFit="1" customWidth="1"/>
    <col min="21" max="21" width="23.42578125" bestFit="1" customWidth="1"/>
  </cols>
  <sheetData>
    <row r="3" spans="3:21">
      <c r="C3" t="s">
        <v>82</v>
      </c>
      <c r="D3" t="s">
        <v>16</v>
      </c>
      <c r="E3" t="s">
        <v>26</v>
      </c>
    </row>
    <row r="4" spans="3:21">
      <c r="C4" s="5">
        <f>'ave 25'!A3</f>
        <v>45747</v>
      </c>
      <c r="D4" s="3"/>
      <c r="E4" s="3"/>
    </row>
    <row r="5" spans="3:21">
      <c r="C5" s="5">
        <f>'ave 25'!A4</f>
        <v>45754</v>
      </c>
      <c r="D5" s="3" t="str">
        <f>'ave 25'!I4</f>
        <v>#</v>
      </c>
      <c r="E5" s="3"/>
      <c r="U5" s="2" t="s">
        <v>88</v>
      </c>
    </row>
    <row r="6" spans="3:21">
      <c r="C6" s="5">
        <f>'ave 25'!A5</f>
        <v>45761</v>
      </c>
      <c r="D6" s="3">
        <f>'ave 25'!I5</f>
        <v>0</v>
      </c>
      <c r="E6" s="3"/>
    </row>
    <row r="7" spans="3:21">
      <c r="C7" s="5">
        <f>'ave 25'!A6</f>
        <v>45768</v>
      </c>
      <c r="D7" s="3">
        <f>'ave 25'!I6</f>
        <v>0</v>
      </c>
      <c r="E7" s="3" t="s">
        <v>11</v>
      </c>
    </row>
    <row r="8" spans="3:21">
      <c r="C8" s="5">
        <f>'ave 25'!A7</f>
        <v>45775</v>
      </c>
      <c r="D8" s="3">
        <f>'ave 25'!I7</f>
        <v>0</v>
      </c>
      <c r="E8" s="3">
        <f>'ave 25'!C7</f>
        <v>0</v>
      </c>
    </row>
    <row r="9" spans="3:21">
      <c r="C9" s="5">
        <f>'ave 25'!A8</f>
        <v>45782</v>
      </c>
      <c r="D9" s="3">
        <v>1.6</v>
      </c>
      <c r="E9" s="3">
        <f>'ave 25'!C8</f>
        <v>0</v>
      </c>
    </row>
    <row r="10" spans="3:21">
      <c r="C10" s="5">
        <f>'ave 25'!A9</f>
        <v>45789</v>
      </c>
      <c r="D10" s="3">
        <v>17.600000000000001</v>
      </c>
      <c r="E10" s="3">
        <f>'ave 25'!C9</f>
        <v>0</v>
      </c>
    </row>
    <row r="11" spans="3:21">
      <c r="C11" s="5">
        <f>'ave 25'!A10</f>
        <v>45796</v>
      </c>
      <c r="D11" s="3">
        <v>38.299999999999997</v>
      </c>
      <c r="E11" s="3">
        <f>'ave 25'!C10</f>
        <v>0</v>
      </c>
    </row>
    <row r="12" spans="3:21">
      <c r="C12" s="5">
        <f>'ave 25'!A11</f>
        <v>45803</v>
      </c>
      <c r="D12" s="3">
        <f>'ave 25'!I11</f>
        <v>15</v>
      </c>
      <c r="E12" s="3">
        <f>'ave 25'!C11</f>
        <v>0</v>
      </c>
    </row>
    <row r="13" spans="3:21">
      <c r="C13" s="5">
        <f>'ave 25'!A12</f>
        <v>45810</v>
      </c>
      <c r="D13" s="3">
        <v>15.3</v>
      </c>
      <c r="E13" s="3">
        <f>'ave 25'!C12</f>
        <v>0</v>
      </c>
    </row>
    <row r="14" spans="3:21">
      <c r="C14" s="5">
        <f>'ave 25'!A13</f>
        <v>45817</v>
      </c>
      <c r="D14" s="3">
        <v>31.6</v>
      </c>
      <c r="E14" s="3">
        <f>'ave 25'!C13</f>
        <v>0</v>
      </c>
    </row>
    <row r="15" spans="3:21">
      <c r="C15" s="5">
        <f>'ave 25'!A14</f>
        <v>45824</v>
      </c>
      <c r="D15" s="3">
        <f>'ave 25'!I14</f>
        <v>45</v>
      </c>
      <c r="E15" s="3">
        <f>'ave 25'!C14</f>
        <v>2</v>
      </c>
    </row>
    <row r="16" spans="3:21">
      <c r="C16" s="5">
        <f>'ave 25'!A15</f>
        <v>45831</v>
      </c>
      <c r="D16" s="3">
        <v>52.6</v>
      </c>
      <c r="E16" s="3">
        <v>1.3</v>
      </c>
    </row>
    <row r="17" spans="3:21">
      <c r="C17" s="5">
        <f>'ave 25'!A16</f>
        <v>45838</v>
      </c>
      <c r="D17" s="3">
        <v>21.3</v>
      </c>
      <c r="E17" s="3">
        <v>0</v>
      </c>
    </row>
    <row r="18" spans="3:21">
      <c r="C18" s="5">
        <f>'ave 25'!A17</f>
        <v>45845</v>
      </c>
      <c r="D18" s="3">
        <v>7.6</v>
      </c>
      <c r="E18" s="3">
        <f>'ave 25'!C17</f>
        <v>0</v>
      </c>
      <c r="U18" s="2" t="s">
        <v>89</v>
      </c>
    </row>
    <row r="19" spans="3:21">
      <c r="C19" s="5">
        <f>'ave 25'!A18</f>
        <v>45852</v>
      </c>
      <c r="D19" s="3">
        <v>1.6</v>
      </c>
      <c r="E19" s="3">
        <f>'ave 25'!C18</f>
        <v>0</v>
      </c>
    </row>
    <row r="20" spans="3:21">
      <c r="C20" s="5">
        <f>'ave 25'!A19</f>
        <v>45859</v>
      </c>
      <c r="D20" s="3">
        <f>'ave 25'!I19</f>
        <v>2</v>
      </c>
      <c r="E20" s="3">
        <v>0.3</v>
      </c>
    </row>
    <row r="21" spans="3:21">
      <c r="C21" s="5">
        <f>'ave 25'!A20</f>
        <v>45866</v>
      </c>
      <c r="D21" s="3">
        <v>11.6</v>
      </c>
      <c r="E21" s="3">
        <f>'ave 25'!C20</f>
        <v>0</v>
      </c>
    </row>
    <row r="22" spans="3:21">
      <c r="C22" s="5">
        <f>'ave 25'!A21</f>
        <v>45873</v>
      </c>
      <c r="D22" s="3">
        <v>1.3</v>
      </c>
      <c r="E22" s="3">
        <f>'ave 25'!C21</f>
        <v>1</v>
      </c>
    </row>
    <row r="23" spans="3:21">
      <c r="C23" s="5">
        <f>'ave 25'!A22</f>
        <v>45880</v>
      </c>
      <c r="D23" s="3">
        <f>'ave 25'!I22</f>
        <v>4</v>
      </c>
      <c r="E23" s="3">
        <v>2.2999999999999998</v>
      </c>
    </row>
    <row r="24" spans="3:21">
      <c r="C24" s="5">
        <f>'ave 25'!A23</f>
        <v>45887</v>
      </c>
      <c r="D24" s="3">
        <f>'ave 25'!I23</f>
        <v>3</v>
      </c>
      <c r="E24" s="3">
        <v>3.3</v>
      </c>
    </row>
    <row r="25" spans="3:21">
      <c r="C25" s="5">
        <f>'ave 25'!A24</f>
        <v>45894</v>
      </c>
      <c r="D25" s="3">
        <f>'ave 25'!I24</f>
        <v>2</v>
      </c>
      <c r="E25" s="3">
        <v>3.3</v>
      </c>
    </row>
    <row r="26" spans="3:21">
      <c r="C26" s="5">
        <f>'ave 25'!A25</f>
        <v>45901</v>
      </c>
      <c r="D26" s="3">
        <f>'ave 25'!I25</f>
        <v>2</v>
      </c>
      <c r="E26" s="3" t="str">
        <f>'ave 25'!C25</f>
        <v>!</v>
      </c>
    </row>
    <row r="27" spans="3:21">
      <c r="C27" s="5">
        <f>'ave 25'!A26</f>
        <v>45908</v>
      </c>
      <c r="D27" s="3">
        <v>0.3</v>
      </c>
      <c r="E27" s="3" t="e">
        <f>'ave 25'!C26</f>
        <v>#DIV/0!</v>
      </c>
    </row>
    <row r="28" spans="3:21">
      <c r="C28" s="5">
        <f>'ave 25'!A27</f>
        <v>45915</v>
      </c>
      <c r="D28" s="3">
        <f>'ave 25'!I27</f>
        <v>0</v>
      </c>
      <c r="E28" s="3" t="e">
        <f>'ave 25'!C27</f>
        <v>#DIV/0!</v>
      </c>
    </row>
    <row r="29" spans="3:21">
      <c r="C29" s="5">
        <f>'ave 25'!A28</f>
        <v>45922</v>
      </c>
      <c r="D29" s="3" t="e">
        <f>'ave 25'!I28</f>
        <v>#DIV/0!</v>
      </c>
      <c r="E29" s="3"/>
    </row>
    <row r="30" spans="3:21">
      <c r="C30" s="5">
        <f>'ave 25'!A29</f>
        <v>45929</v>
      </c>
      <c r="D30" s="3" t="e">
        <f>'ave 25'!I29</f>
        <v>#DIV/0!</v>
      </c>
      <c r="E30" s="3"/>
    </row>
    <row r="31" spans="3:21">
      <c r="C31" s="5">
        <f>'ave 25'!A30</f>
        <v>45936</v>
      </c>
      <c r="D31" s="3"/>
      <c r="E31" s="3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C4:V32"/>
  <sheetViews>
    <sheetView workbookViewId="0">
      <selection activeCell="D23" sqref="D23"/>
    </sheetView>
  </sheetViews>
  <sheetFormatPr defaultColWidth="8.7109375" defaultRowHeight="13.15"/>
  <cols>
    <col min="3" max="3" width="10.140625" bestFit="1" customWidth="1"/>
    <col min="22" max="22" width="24.42578125" bestFit="1" customWidth="1"/>
  </cols>
  <sheetData>
    <row r="4" spans="3:22">
      <c r="C4" t="s">
        <v>82</v>
      </c>
      <c r="D4" s="4" t="s">
        <v>32</v>
      </c>
      <c r="E4" s="4" t="s">
        <v>33</v>
      </c>
      <c r="V4" s="2" t="s">
        <v>90</v>
      </c>
    </row>
    <row r="5" spans="3:22">
      <c r="C5" s="5">
        <f>'ave 25'!A3</f>
        <v>45747</v>
      </c>
      <c r="D5" s="3"/>
      <c r="E5" s="3"/>
    </row>
    <row r="6" spans="3:22">
      <c r="C6" s="5">
        <f>'ave 25'!A4</f>
        <v>45754</v>
      </c>
      <c r="D6" s="3"/>
      <c r="E6" s="3"/>
    </row>
    <row r="7" spans="3:22">
      <c r="C7" s="5">
        <f>'ave 25'!A5</f>
        <v>45761</v>
      </c>
      <c r="D7" s="3"/>
      <c r="E7" s="3"/>
    </row>
    <row r="8" spans="3:22">
      <c r="C8" s="5">
        <f>'ave 25'!A6</f>
        <v>45768</v>
      </c>
      <c r="D8" s="3"/>
      <c r="E8" s="3"/>
    </row>
    <row r="9" spans="3:22">
      <c r="C9" s="5">
        <f>'ave 25'!A7</f>
        <v>45775</v>
      </c>
      <c r="D9" s="6" t="s">
        <v>11</v>
      </c>
      <c r="E9" s="6" t="s">
        <v>11</v>
      </c>
    </row>
    <row r="10" spans="3:22">
      <c r="C10" s="5">
        <f>'ave 25'!A8</f>
        <v>45782</v>
      </c>
      <c r="D10" s="3">
        <f>'ave 25'!E8</f>
        <v>0</v>
      </c>
      <c r="E10" s="3">
        <f>'ave 25'!G8</f>
        <v>0</v>
      </c>
    </row>
    <row r="11" spans="3:22">
      <c r="C11" s="5">
        <f>'ave 25'!A9</f>
        <v>45789</v>
      </c>
      <c r="D11" s="3">
        <f>'ave 25'!E9</f>
        <v>0</v>
      </c>
      <c r="E11" s="3">
        <f>'ave 25'!G9</f>
        <v>0</v>
      </c>
    </row>
    <row r="12" spans="3:22">
      <c r="C12" s="5">
        <f>'ave 25'!A10</f>
        <v>45796</v>
      </c>
      <c r="D12" s="3">
        <v>28.6</v>
      </c>
      <c r="E12" s="3">
        <f>'ave 25'!G10</f>
        <v>0</v>
      </c>
    </row>
    <row r="13" spans="3:22">
      <c r="C13" s="5">
        <f>'ave 25'!A11</f>
        <v>45803</v>
      </c>
      <c r="D13" s="3">
        <f>'ave 25'!E11</f>
        <v>0</v>
      </c>
      <c r="E13" s="3">
        <f>'ave 25'!G11</f>
        <v>0</v>
      </c>
    </row>
    <row r="14" spans="3:22">
      <c r="C14" s="5">
        <f>'ave 25'!A12</f>
        <v>45810</v>
      </c>
      <c r="D14" s="3">
        <v>6.3</v>
      </c>
      <c r="E14" s="3">
        <f>'ave 25'!G12</f>
        <v>0</v>
      </c>
    </row>
    <row r="15" spans="3:22">
      <c r="C15" s="5">
        <f>'ave 25'!A13</f>
        <v>45817</v>
      </c>
      <c r="D15" s="3">
        <v>37.6</v>
      </c>
      <c r="E15" s="3">
        <f>'ave 25'!G13</f>
        <v>0</v>
      </c>
    </row>
    <row r="16" spans="3:22">
      <c r="C16" s="5">
        <f>'ave 25'!A14</f>
        <v>45824</v>
      </c>
      <c r="D16" s="3">
        <f>'ave 25'!E14</f>
        <v>47</v>
      </c>
      <c r="E16" s="3">
        <f>'ave 25'!G14</f>
        <v>0</v>
      </c>
    </row>
    <row r="17" spans="3:22">
      <c r="C17" s="5">
        <f>'ave 25'!A15</f>
        <v>45831</v>
      </c>
      <c r="D17" s="3">
        <v>48.6</v>
      </c>
      <c r="E17" s="3">
        <f>'ave 25'!G15</f>
        <v>0</v>
      </c>
    </row>
    <row r="18" spans="3:22">
      <c r="C18" s="5">
        <f>'ave 25'!A16</f>
        <v>45838</v>
      </c>
      <c r="D18" s="3">
        <v>12.7</v>
      </c>
      <c r="E18" s="3">
        <v>0</v>
      </c>
    </row>
    <row r="19" spans="3:22">
      <c r="C19" s="5">
        <f>'ave 25'!A17</f>
        <v>45845</v>
      </c>
      <c r="D19" s="3">
        <v>5.3</v>
      </c>
      <c r="E19" s="3">
        <f>'ave 25'!G17</f>
        <v>0</v>
      </c>
      <c r="V19" s="2" t="s">
        <v>91</v>
      </c>
    </row>
    <row r="20" spans="3:22">
      <c r="C20" s="5">
        <f>'ave 25'!A18</f>
        <v>45852</v>
      </c>
      <c r="D20" s="3">
        <f>'ave 25'!E18</f>
        <v>1</v>
      </c>
      <c r="E20" s="3">
        <f>'ave 25'!G18</f>
        <v>0</v>
      </c>
    </row>
    <row r="21" spans="3:22">
      <c r="C21" s="5">
        <f>'ave 25'!A19</f>
        <v>45859</v>
      </c>
      <c r="D21" s="3">
        <f>'ave 25'!E19</f>
        <v>0</v>
      </c>
      <c r="E21" s="3">
        <f>'ave 25'!G19</f>
        <v>0</v>
      </c>
    </row>
    <row r="22" spans="3:22">
      <c r="C22" s="5">
        <f>'ave 25'!A20</f>
        <v>45866</v>
      </c>
      <c r="D22" s="3">
        <v>0</v>
      </c>
      <c r="E22" s="3">
        <f>'ave 25'!G20</f>
        <v>13</v>
      </c>
    </row>
    <row r="23" spans="3:22">
      <c r="C23" s="5">
        <f>'ave 25'!A21</f>
        <v>45873</v>
      </c>
      <c r="D23" s="3">
        <f>'ave 25'!E21</f>
        <v>0</v>
      </c>
      <c r="E23" s="3">
        <f>'ave 25'!G21</f>
        <v>0</v>
      </c>
    </row>
    <row r="24" spans="3:22">
      <c r="C24" s="5">
        <f>'ave 25'!A22</f>
        <v>45880</v>
      </c>
      <c r="D24" s="3">
        <f>'ave 25'!E22</f>
        <v>0</v>
      </c>
      <c r="E24" s="3">
        <f>'ave 25'!G22</f>
        <v>0</v>
      </c>
    </row>
    <row r="25" spans="3:22">
      <c r="C25" s="5">
        <f>'ave 25'!A23</f>
        <v>45887</v>
      </c>
      <c r="D25" s="3">
        <f>'ave 25'!E23</f>
        <v>0</v>
      </c>
      <c r="E25" s="3" t="str">
        <f>'ave 25'!G23</f>
        <v>!</v>
      </c>
    </row>
    <row r="26" spans="3:22">
      <c r="C26" s="5">
        <f>'ave 25'!A24</f>
        <v>45894</v>
      </c>
      <c r="D26" s="3" t="str">
        <f>'ave 25'!E24</f>
        <v>!</v>
      </c>
      <c r="E26" s="3"/>
    </row>
    <row r="27" spans="3:22">
      <c r="C27" s="5">
        <f>'ave 25'!A25</f>
        <v>45901</v>
      </c>
      <c r="D27" s="3"/>
      <c r="E27" s="3"/>
    </row>
    <row r="28" spans="3:22">
      <c r="C28" s="5">
        <f>'ave 25'!A26</f>
        <v>45908</v>
      </c>
      <c r="D28" s="3"/>
      <c r="E28" s="3"/>
    </row>
    <row r="29" spans="3:22">
      <c r="C29" s="5">
        <f>'ave 25'!A27</f>
        <v>45915</v>
      </c>
      <c r="D29" s="3"/>
      <c r="E29" s="3"/>
    </row>
    <row r="30" spans="3:22">
      <c r="C30" s="5">
        <f>'ave 25'!A28</f>
        <v>45922</v>
      </c>
      <c r="D30" s="3"/>
      <c r="E30" s="3"/>
    </row>
    <row r="31" spans="3:22">
      <c r="C31" s="5">
        <f>'ave 25'!A29</f>
        <v>45929</v>
      </c>
      <c r="D31" s="3"/>
      <c r="E31" s="3"/>
    </row>
    <row r="32" spans="3:22">
      <c r="C32" s="5">
        <f>'ave 25'!A30</f>
        <v>45936</v>
      </c>
      <c r="D32" s="3"/>
      <c r="E32" s="3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C4:U32"/>
  <sheetViews>
    <sheetView topLeftCell="B1" workbookViewId="0">
      <selection activeCell="D30" sqref="D30"/>
    </sheetView>
  </sheetViews>
  <sheetFormatPr defaultColWidth="8.7109375" defaultRowHeight="13.15"/>
  <cols>
    <col min="3" max="3" width="10.140625" bestFit="1" customWidth="1"/>
    <col min="21" max="21" width="27.140625" bestFit="1" customWidth="1"/>
  </cols>
  <sheetData>
    <row r="4" spans="3:21">
      <c r="C4" t="s">
        <v>82</v>
      </c>
      <c r="D4" t="s">
        <v>39</v>
      </c>
      <c r="E4" t="s">
        <v>70</v>
      </c>
      <c r="U4" s="2"/>
    </row>
    <row r="5" spans="3:21">
      <c r="C5" s="5">
        <f>'ave 25'!A3</f>
        <v>45747</v>
      </c>
      <c r="D5" s="3"/>
      <c r="E5" s="3"/>
    </row>
    <row r="6" spans="3:21">
      <c r="C6" s="5">
        <f>'ave 25'!A4</f>
        <v>45754</v>
      </c>
      <c r="D6" s="3"/>
      <c r="E6" s="3"/>
    </row>
    <row r="7" spans="3:21">
      <c r="C7" s="5">
        <f>'ave 25'!A5</f>
        <v>45761</v>
      </c>
      <c r="D7" s="3"/>
      <c r="E7" s="3"/>
    </row>
    <row r="8" spans="3:21">
      <c r="C8" s="5">
        <f>'ave 25'!A6</f>
        <v>45768</v>
      </c>
      <c r="D8" s="3"/>
      <c r="E8" s="3"/>
    </row>
    <row r="9" spans="3:21">
      <c r="C9" s="5">
        <f>'ave 25'!A7</f>
        <v>45775</v>
      </c>
      <c r="D9" t="s">
        <v>11</v>
      </c>
      <c r="E9" s="3"/>
    </row>
    <row r="10" spans="3:21">
      <c r="C10" s="5">
        <f>'ave 25'!A8</f>
        <v>45782</v>
      </c>
      <c r="D10" s="3">
        <f>'ave 25'!N8</f>
        <v>0</v>
      </c>
      <c r="E10" s="3"/>
    </row>
    <row r="11" spans="3:21">
      <c r="C11" s="5">
        <f>'ave 25'!A9</f>
        <v>45789</v>
      </c>
      <c r="D11" s="3">
        <f>'ave 25'!N9</f>
        <v>0</v>
      </c>
      <c r="E11" s="3"/>
    </row>
    <row r="12" spans="3:21">
      <c r="C12" s="5">
        <f>'ave 25'!A10</f>
        <v>45796</v>
      </c>
      <c r="D12" s="3">
        <f>'ave 25'!N10</f>
        <v>2</v>
      </c>
      <c r="E12" s="3"/>
    </row>
    <row r="13" spans="3:21">
      <c r="C13" s="5">
        <f>'ave 25'!A11</f>
        <v>45803</v>
      </c>
      <c r="D13" s="3">
        <v>5.3</v>
      </c>
      <c r="E13" s="3"/>
    </row>
    <row r="14" spans="3:21">
      <c r="C14" s="5">
        <f>'ave 25'!A12</f>
        <v>45810</v>
      </c>
      <c r="D14" s="3">
        <v>6.3</v>
      </c>
      <c r="E14" s="77" t="s">
        <v>11</v>
      </c>
    </row>
    <row r="15" spans="3:21">
      <c r="C15" s="5">
        <f>'ave 25'!A13</f>
        <v>45817</v>
      </c>
      <c r="D15" s="3">
        <v>11.6</v>
      </c>
      <c r="E15" s="3">
        <f>'ave 25'!K13</f>
        <v>2</v>
      </c>
    </row>
    <row r="16" spans="3:21">
      <c r="C16" s="5">
        <f>'ave 25'!A14</f>
        <v>45824</v>
      </c>
      <c r="D16" s="3">
        <v>2.2999999999999998</v>
      </c>
      <c r="E16" s="3">
        <v>1.6</v>
      </c>
    </row>
    <row r="17" spans="3:21">
      <c r="C17" s="5">
        <f>'ave 25'!A15</f>
        <v>45831</v>
      </c>
      <c r="D17" s="3">
        <v>1.3</v>
      </c>
      <c r="E17" s="3">
        <f>'ave 25'!K15</f>
        <v>3</v>
      </c>
    </row>
    <row r="18" spans="3:21">
      <c r="C18" s="5">
        <f>'ave 25'!A16</f>
        <v>45838</v>
      </c>
      <c r="D18" s="3">
        <v>2.2999999999999998</v>
      </c>
      <c r="E18" s="3">
        <v>3.7</v>
      </c>
    </row>
    <row r="19" spans="3:21">
      <c r="C19" s="5">
        <f>'ave 25'!A17</f>
        <v>45845</v>
      </c>
      <c r="D19" s="3">
        <f>'ave 25'!N17</f>
        <v>3</v>
      </c>
      <c r="E19" s="3">
        <v>3.6</v>
      </c>
    </row>
    <row r="20" spans="3:21">
      <c r="C20" s="5">
        <f>'ave 25'!A18</f>
        <v>45852</v>
      </c>
      <c r="D20" s="3">
        <v>4.3</v>
      </c>
      <c r="E20" s="3">
        <f>'ave 25'!K18</f>
        <v>1</v>
      </c>
    </row>
    <row r="21" spans="3:21">
      <c r="C21" s="5">
        <f>'ave 25'!A19</f>
        <v>45859</v>
      </c>
      <c r="D21" s="3">
        <v>0.6</v>
      </c>
      <c r="E21" s="3">
        <f>'ave 25'!K19</f>
        <v>0</v>
      </c>
    </row>
    <row r="22" spans="3:21">
      <c r="C22" s="5">
        <f>'ave 25'!A20</f>
        <v>45866</v>
      </c>
      <c r="D22" s="3">
        <f>'ave 25'!N20</f>
        <v>3</v>
      </c>
      <c r="E22" s="3">
        <f>'ave 25'!K20</f>
        <v>1</v>
      </c>
    </row>
    <row r="23" spans="3:21">
      <c r="C23" s="5">
        <f>'ave 25'!A21</f>
        <v>45873</v>
      </c>
      <c r="D23" s="3">
        <v>15.3</v>
      </c>
      <c r="E23" s="3">
        <v>5.3</v>
      </c>
    </row>
    <row r="24" spans="3:21">
      <c r="C24" s="5">
        <f>'ave 25'!A22</f>
        <v>45880</v>
      </c>
      <c r="D24" s="3">
        <f>'ave 25'!N22</f>
        <v>27.5</v>
      </c>
      <c r="E24" s="3">
        <f>'ave 25'!K22</f>
        <v>2</v>
      </c>
    </row>
    <row r="25" spans="3:21">
      <c r="C25" s="5">
        <f>'ave 25'!A23</f>
        <v>45887</v>
      </c>
      <c r="D25" s="3">
        <f>'ave 25'!N23</f>
        <v>41</v>
      </c>
      <c r="E25" s="3">
        <f>'ave 25'!K23</f>
        <v>0</v>
      </c>
    </row>
    <row r="26" spans="3:21">
      <c r="C26" s="5">
        <f>'ave 25'!A24</f>
        <v>45894</v>
      </c>
      <c r="D26" s="3">
        <f>'ave 25'!N24</f>
        <v>16</v>
      </c>
      <c r="E26" s="3">
        <f>'ave 25'!K24</f>
        <v>0</v>
      </c>
    </row>
    <row r="27" spans="3:21">
      <c r="C27" s="5">
        <f>'ave 25'!A25</f>
        <v>45901</v>
      </c>
      <c r="D27" s="3">
        <v>9.6</v>
      </c>
      <c r="E27" s="3">
        <f>'ave 25'!K25</f>
        <v>0</v>
      </c>
    </row>
    <row r="28" spans="3:21">
      <c r="C28" s="5">
        <f>'ave 25'!A26</f>
        <v>45908</v>
      </c>
      <c r="D28" s="3">
        <v>3.3</v>
      </c>
      <c r="E28" s="61" t="s">
        <v>80</v>
      </c>
    </row>
    <row r="29" spans="3:21">
      <c r="C29" s="5">
        <f>'ave 25'!A27</f>
        <v>45915</v>
      </c>
      <c r="D29" s="3" t="s">
        <v>80</v>
      </c>
      <c r="E29" s="3"/>
    </row>
    <row r="30" spans="3:21">
      <c r="C30" s="5">
        <f>'ave 25'!A28</f>
        <v>45922</v>
      </c>
      <c r="D30" s="3"/>
      <c r="E30" s="3"/>
      <c r="U30" s="2" t="s">
        <v>92</v>
      </c>
    </row>
    <row r="31" spans="3:21">
      <c r="C31" s="5">
        <f>'ave 25'!A29</f>
        <v>45929</v>
      </c>
      <c r="D31" s="3"/>
      <c r="E31" s="3"/>
    </row>
    <row r="32" spans="3:21">
      <c r="C32" s="5">
        <f>'ave 25'!A30</f>
        <v>45936</v>
      </c>
      <c r="D32" s="3"/>
      <c r="E32" s="3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>
  <LongProp xmlns="" name="display_urn_x003a_schemas_x002d_microsoft_x002d_com_x003a_office_x003a_office_x0023_SharedWithUsers"><![CDATA[Shane, William;Garcia-Salazar, Carlos;Leach, Heather;Lavely, Emily;Tritten, Robert;Perkins, Jacquelyn;Brown, Lindsay;Irish-Brown, Amy;Goldstein, Lauren;Walters, Jenna;Reinke, Michael;Rudolph, Cameron;Mason, Keith;Isaacs, Rufus;Wilson, Julianna;Plotkowski, Derek;Sloan, Cheyenne;DeVisser, Amber;Wheeler, Celeste;Andika, Ignatius]]></LongProp>
  <LongProp xmlns="" name="SharedWithUsers"><![CDATA[32;#Shane, William;#33;#Garcia-Salazar, Carlos;#34;#Leach, Heather;#35;#Lavely, Emily;#36;#Tritten, Robert;#37;#Perkins, Jacquelyn;#38;#Brown, Lindsay;#39;#Irish-Brown, Amy;#26;#Goldstein, Lauren;#27;#Walters, Jenna;#24;#Reinke, Michael;#41;#Rudolph, Cameron;#42;#Mason, Keith;#25;#Isaacs, Rufus;#19;#Wilson, Julianna;#43;#Plotkowski, Derek;#44;#Sloan, Cheyenne;#11;#DeVisser, Amber;#12;#Wheeler, Celeste;#22;#Andika, Ignatius]]></LongProp>
</Long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E500EB8DDBF946B9AA8892A04DEC30" ma:contentTypeVersion="6" ma:contentTypeDescription="Create a new document." ma:contentTypeScope="" ma:versionID="99c9b7ef9face52331fd54fc65376828">
  <xsd:schema xmlns:xsd="http://www.w3.org/2001/XMLSchema" xmlns:xs="http://www.w3.org/2001/XMLSchema" xmlns:p="http://schemas.microsoft.com/office/2006/metadata/properties" xmlns:ns2="a0563543-5662-47d8-9a35-c6ba1ab0e92b" xmlns:ns3="4fdc8a6a-9d7d-49a7-b048-b3b2e9ada873" targetNamespace="http://schemas.microsoft.com/office/2006/metadata/properties" ma:root="true" ma:fieldsID="a548907edffcd73feec2fad3c78a28bf" ns2:_="" ns3:_="">
    <xsd:import namespace="a0563543-5662-47d8-9a35-c6ba1ab0e92b"/>
    <xsd:import namespace="4fdc8a6a-9d7d-49a7-b048-b3b2e9ada8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563543-5662-47d8-9a35-c6ba1ab0e9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c8a6a-9d7d-49a7-b048-b3b2e9ada8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fdc8a6a-9d7d-49a7-b048-b3b2e9ada873">
      <UserInfo>
        <DisplayName>Shane, William</DisplayName>
        <AccountId>32</AccountId>
        <AccountType/>
      </UserInfo>
      <UserInfo>
        <DisplayName>Garcia-Salazar, Carlos</DisplayName>
        <AccountId>33</AccountId>
        <AccountType/>
      </UserInfo>
      <UserInfo>
        <DisplayName>Leach, Heather</DisplayName>
        <AccountId>34</AccountId>
        <AccountType/>
      </UserInfo>
      <UserInfo>
        <DisplayName>Lavely, Emily</DisplayName>
        <AccountId>35</AccountId>
        <AccountType/>
      </UserInfo>
      <UserInfo>
        <DisplayName>Tritten, Robert</DisplayName>
        <AccountId>36</AccountId>
        <AccountType/>
      </UserInfo>
      <UserInfo>
        <DisplayName>Perkins, Jacquelyn</DisplayName>
        <AccountId>37</AccountId>
        <AccountType/>
      </UserInfo>
      <UserInfo>
        <DisplayName>Brown, Lindsay</DisplayName>
        <AccountId>38</AccountId>
        <AccountType/>
      </UserInfo>
      <UserInfo>
        <DisplayName>Irish-Brown, Amy</DisplayName>
        <AccountId>39</AccountId>
        <AccountType/>
      </UserInfo>
      <UserInfo>
        <DisplayName>Goldstein, Lauren</DisplayName>
        <AccountId>26</AccountId>
        <AccountType/>
      </UserInfo>
      <UserInfo>
        <DisplayName>Walters, Jenna</DisplayName>
        <AccountId>27</AccountId>
        <AccountType/>
      </UserInfo>
      <UserInfo>
        <DisplayName>Reinke, Michael</DisplayName>
        <AccountId>24</AccountId>
        <AccountType/>
      </UserInfo>
      <UserInfo>
        <DisplayName>Rudolph, Cameron</DisplayName>
        <AccountId>41</AccountId>
        <AccountType/>
      </UserInfo>
      <UserInfo>
        <DisplayName>Wilson, Julianna</DisplayName>
        <AccountId>19</AccountId>
        <AccountType/>
      </UserInfo>
      <UserInfo>
        <DisplayName>Lamb, Laura</DisplayName>
        <AccountId>13</AccountId>
        <AccountType/>
      </UserInfo>
      <UserInfo>
        <DisplayName>Wheeler, Celeste</DisplayName>
        <AccountId>12</AccountId>
        <AccountType/>
      </UserInfo>
      <UserInfo>
        <DisplayName>DeVisser, Amber</DisplayName>
        <AccountId>11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B30448EF-BF89-4E7A-93F0-D80A9A088075}"/>
</file>

<file path=customXml/itemProps2.xml><?xml version="1.0" encoding="utf-8"?>
<ds:datastoreItem xmlns:ds="http://schemas.openxmlformats.org/officeDocument/2006/customXml" ds:itemID="{2841D9E5-683B-450F-8215-40ABFA4A6978}"/>
</file>

<file path=customXml/itemProps3.xml><?xml version="1.0" encoding="utf-8"?>
<ds:datastoreItem xmlns:ds="http://schemas.openxmlformats.org/officeDocument/2006/customXml" ds:itemID="{C933EA64-12C0-4A48-AF2E-87E241D39169}"/>
</file>

<file path=customXml/itemProps4.xml><?xml version="1.0" encoding="utf-8"?>
<ds:datastoreItem xmlns:ds="http://schemas.openxmlformats.org/officeDocument/2006/customXml" ds:itemID="{98F369BD-7041-4828-9B40-28E66FD028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Trevor Nichols Research Comp.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Wise</dc:creator>
  <cp:keywords/>
  <dc:description/>
  <cp:lastModifiedBy/>
  <cp:revision/>
  <dcterms:created xsi:type="dcterms:W3CDTF">2000-03-31T14:38:20Z</dcterms:created>
  <dcterms:modified xsi:type="dcterms:W3CDTF">2025-09-15T15:17:00Z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SharedWithUsers">
    <vt:lpwstr>Shane, William;Garcia-Salazar, Carlos;Leach, Heather;Lavely, Emily;Tritten, Robert;Perkins, Jacquelyn;Brown, Lindsay;Irish-Brown, Amy;Goldstein, Lauren;Walters, Jenna;Reinke, Michael;Rudolph, Cameron;Mason, Keith;Isaacs, Rufus;Wilson, Julianna;Plotkowski,</vt:lpwstr>
  </property>
  <property fmtid="{D5CDD505-2E9C-101B-9397-08002B2CF9AE}" pid="3" name="SharedWithUsers">
    <vt:lpwstr>32;#Shane, William;#33;#Garcia-Salazar, Carlos;#34;#Leach, Heather;#35;#Lavely, Emily;#36;#Tritten, Robert;#37;#Perkins, Jacquelyn;#38;#Brown, Lindsay;#39;#Irish-Brown, Amy;#26;#Goldstein, Lauren;#27;#Walters, Jenna;#24;#Reinke, Michael;#41;#Rudolph, Came</vt:lpwstr>
  </property>
  <property fmtid="{D5CDD505-2E9C-101B-9397-08002B2CF9AE}" pid="4" name="ContentTypeId">
    <vt:lpwstr>0x01010013E500EB8DDBF946B9AA8892A04DEC30</vt:lpwstr>
  </property>
</Properties>
</file>